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semtribe.sharepoint.com/sites/TWPurchasing/Shared Documents/Bid &amp; Proposals Unit/Solicitations/2024/1288. ITB 22-2024/4) Final (Posted)/2) Attachments and Exhibits/"/>
    </mc:Choice>
  </mc:AlternateContent>
  <xr:revisionPtr revIDLastSave="0" documentId="8_{580C4F62-74D5-4471-A6E3-FE13F4E78504}" xr6:coauthVersionLast="47" xr6:coauthVersionMax="47" xr10:uidLastSave="{00000000-0000-0000-0000-000000000000}"/>
  <bookViews>
    <workbookView xWindow="-120" yWindow="-120" windowWidth="29040" windowHeight="15720" tabRatio="838" activeTab="6" xr2:uid="{00000000-000D-0000-FFFF-FFFF00000000}"/>
  </bookViews>
  <sheets>
    <sheet name="Instructions" sheetId="6" r:id="rId1"/>
    <sheet name="Contact Info" sheetId="24" r:id="rId2"/>
    <sheet name="Hollywood (Locations 1)" sheetId="25" r:id="rId3"/>
    <sheet name="Hollywood (Locations 2)" sheetId="26" r:id="rId4"/>
    <sheet name="Hollywood (Locations 3)" sheetId="27" r:id="rId5"/>
    <sheet name="Hollywood (Locations 4)" sheetId="28" r:id="rId6"/>
    <sheet name="Hollywood (Locations 5) " sheetId="29" r:id="rId7"/>
  </sheets>
  <definedNames>
    <definedName name="_xlnm.Print_Titles" localSheetId="2">'Hollywood (Locations 1)'!$1:$3</definedName>
    <definedName name="_xlnm.Print_Titles" localSheetId="3">'Hollywood (Locations 2)'!$1:$3</definedName>
    <definedName name="_xlnm.Print_Titles" localSheetId="4">'Hollywood (Locations 3)'!$1:$3</definedName>
    <definedName name="_xlnm.Print_Titles" localSheetId="5">'Hollywood (Locations 4)'!$1:$3</definedName>
    <definedName name="_xlnm.Print_Titles" localSheetId="6">'Hollywood (Locations 5) '!$1:$3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25" l="1"/>
  <c r="I9" i="25"/>
  <c r="I8" i="25"/>
  <c r="I7" i="25"/>
  <c r="I5" i="25"/>
  <c r="I23" i="25"/>
  <c r="I22" i="25"/>
  <c r="I21" i="25"/>
  <c r="I20" i="25"/>
  <c r="I19" i="25"/>
  <c r="I18" i="25"/>
  <c r="I17" i="25"/>
  <c r="I16" i="25"/>
  <c r="I53" i="27"/>
  <c r="I54" i="27"/>
  <c r="I55" i="27"/>
  <c r="I56" i="27"/>
  <c r="I57" i="27"/>
  <c r="I58" i="27"/>
  <c r="I59" i="27"/>
  <c r="I60" i="27"/>
  <c r="I61" i="27"/>
  <c r="I62" i="27"/>
  <c r="I63" i="27"/>
  <c r="I64" i="27"/>
  <c r="I65" i="27"/>
  <c r="I66" i="27"/>
  <c r="K6" i="29"/>
  <c r="K9" i="29"/>
  <c r="K14" i="29"/>
  <c r="K40" i="28"/>
  <c r="I39" i="28"/>
  <c r="I40" i="28" s="1"/>
  <c r="I27" i="28"/>
  <c r="I24" i="28"/>
  <c r="I5" i="27"/>
  <c r="I6" i="27"/>
  <c r="I51" i="27"/>
  <c r="I40" i="25"/>
  <c r="I41" i="25"/>
  <c r="K44" i="25"/>
  <c r="K33" i="25"/>
  <c r="K24" i="25"/>
  <c r="K14" i="25"/>
  <c r="K11" i="25"/>
  <c r="I13" i="29"/>
  <c r="I12" i="29"/>
  <c r="I11" i="29"/>
  <c r="I14" i="29" s="1"/>
  <c r="I8" i="29"/>
  <c r="I5" i="29"/>
  <c r="A7" i="29"/>
  <c r="A8" i="29" s="1"/>
  <c r="A5" i="29"/>
  <c r="I41" i="27"/>
  <c r="A6" i="27"/>
  <c r="I44" i="26"/>
  <c r="I35" i="25"/>
  <c r="K45" i="25" l="1"/>
  <c r="K15" i="29"/>
  <c r="I9" i="29"/>
  <c r="A10" i="29"/>
  <c r="K43" i="28"/>
  <c r="I42" i="28"/>
  <c r="I43" i="28" s="1"/>
  <c r="A42" i="28"/>
  <c r="I36" i="28"/>
  <c r="I33" i="28"/>
  <c r="I32" i="28"/>
  <c r="I31" i="28"/>
  <c r="I30" i="28"/>
  <c r="I29" i="28"/>
  <c r="I28" i="28"/>
  <c r="I26" i="28"/>
  <c r="I25" i="28"/>
  <c r="I23" i="28"/>
  <c r="I22" i="28"/>
  <c r="I21" i="28"/>
  <c r="I18" i="28"/>
  <c r="I17" i="28"/>
  <c r="I16" i="28"/>
  <c r="I15" i="28"/>
  <c r="I14" i="28"/>
  <c r="I13" i="28"/>
  <c r="I10" i="28"/>
  <c r="I9" i="28"/>
  <c r="I8" i="28"/>
  <c r="I7" i="28"/>
  <c r="I6" i="28"/>
  <c r="I5" i="28"/>
  <c r="K37" i="28"/>
  <c r="I37" i="28"/>
  <c r="K34" i="28"/>
  <c r="K19" i="28"/>
  <c r="A12" i="28"/>
  <c r="A13" i="28" s="1"/>
  <c r="K11" i="28"/>
  <c r="A5" i="28"/>
  <c r="A6" i="28" s="1"/>
  <c r="I52" i="27"/>
  <c r="I50" i="27"/>
  <c r="I49" i="27"/>
  <c r="I46" i="27"/>
  <c r="I45" i="27"/>
  <c r="I42" i="27"/>
  <c r="I40" i="27"/>
  <c r="I39" i="27"/>
  <c r="I38" i="27"/>
  <c r="I37" i="27"/>
  <c r="I36" i="27"/>
  <c r="I33" i="27"/>
  <c r="I31" i="27"/>
  <c r="I32" i="27"/>
  <c r="I30" i="27"/>
  <c r="I29" i="27"/>
  <c r="I28" i="27"/>
  <c r="I24" i="27"/>
  <c r="I25" i="27"/>
  <c r="I23" i="27"/>
  <c r="I22" i="27"/>
  <c r="I21" i="27"/>
  <c r="I20" i="27"/>
  <c r="I19" i="27"/>
  <c r="I18" i="27"/>
  <c r="I17" i="27"/>
  <c r="I16" i="27"/>
  <c r="I15" i="27"/>
  <c r="I14" i="27"/>
  <c r="I13" i="27"/>
  <c r="I12" i="27"/>
  <c r="I11" i="27"/>
  <c r="I10" i="27"/>
  <c r="I9" i="27"/>
  <c r="I8" i="27"/>
  <c r="I7" i="27"/>
  <c r="A7" i="27"/>
  <c r="A8" i="27" s="1"/>
  <c r="A9" i="27" s="1"/>
  <c r="A10" i="27" s="1"/>
  <c r="A11" i="27" s="1"/>
  <c r="A12" i="27" s="1"/>
  <c r="A13" i="27" s="1"/>
  <c r="A14" i="27" s="1"/>
  <c r="A15" i="27" s="1"/>
  <c r="A16" i="27" s="1"/>
  <c r="A17" i="27" s="1"/>
  <c r="A18" i="27" s="1"/>
  <c r="A19" i="27" s="1"/>
  <c r="A20" i="27" s="1"/>
  <c r="A21" i="27" s="1"/>
  <c r="A22" i="27" s="1"/>
  <c r="A23" i="27" s="1"/>
  <c r="A24" i="27" s="1"/>
  <c r="A25" i="27" s="1"/>
  <c r="K67" i="27"/>
  <c r="K47" i="27"/>
  <c r="K43" i="27"/>
  <c r="K34" i="27"/>
  <c r="A27" i="27"/>
  <c r="A28" i="27" s="1"/>
  <c r="K26" i="27"/>
  <c r="I43" i="26"/>
  <c r="I40" i="26"/>
  <c r="I39" i="26"/>
  <c r="I38" i="26"/>
  <c r="I37" i="26"/>
  <c r="I36" i="26"/>
  <c r="I34" i="26"/>
  <c r="I29" i="26"/>
  <c r="I28" i="26"/>
  <c r="I27" i="26"/>
  <c r="I26" i="26"/>
  <c r="I25" i="26"/>
  <c r="I24" i="26"/>
  <c r="I23" i="26"/>
  <c r="I22" i="26"/>
  <c r="I18" i="26"/>
  <c r="I19" i="26"/>
  <c r="I17" i="26"/>
  <c r="I16" i="26"/>
  <c r="I15" i="26"/>
  <c r="I14" i="26"/>
  <c r="I13" i="26"/>
  <c r="K44" i="28" l="1"/>
  <c r="A11" i="29"/>
  <c r="A12" i="29" s="1"/>
  <c r="A13" i="29" s="1"/>
  <c r="I11" i="28"/>
  <c r="A20" i="28"/>
  <c r="A35" i="28" s="1"/>
  <c r="A36" i="28" s="1"/>
  <c r="I19" i="28"/>
  <c r="A35" i="27"/>
  <c r="A44" i="27" s="1"/>
  <c r="A48" i="27" s="1"/>
  <c r="A49" i="27" s="1"/>
  <c r="A50" i="27" s="1"/>
  <c r="A51" i="27" s="1"/>
  <c r="A52" i="27" s="1"/>
  <c r="A53" i="27" s="1"/>
  <c r="A54" i="27" s="1"/>
  <c r="A55" i="27" s="1"/>
  <c r="A56" i="27" s="1"/>
  <c r="A57" i="27" s="1"/>
  <c r="A58" i="27" s="1"/>
  <c r="A59" i="27" s="1"/>
  <c r="A60" i="27" s="1"/>
  <c r="A61" i="27" s="1"/>
  <c r="A62" i="27" s="1"/>
  <c r="A63" i="27" s="1"/>
  <c r="A64" i="27" s="1"/>
  <c r="A65" i="27" s="1"/>
  <c r="A66" i="27" s="1"/>
  <c r="I34" i="27"/>
  <c r="I43" i="27"/>
  <c r="I67" i="27"/>
  <c r="I47" i="27"/>
  <c r="K68" i="27"/>
  <c r="I26" i="27"/>
  <c r="I20" i="26"/>
  <c r="I10" i="26"/>
  <c r="I9" i="26"/>
  <c r="I8" i="26"/>
  <c r="I7" i="26"/>
  <c r="I6" i="26"/>
  <c r="I5" i="26"/>
  <c r="K45" i="26"/>
  <c r="K41" i="26"/>
  <c r="K30" i="26"/>
  <c r="K20" i="26"/>
  <c r="A12" i="26"/>
  <c r="K11" i="26"/>
  <c r="A5" i="26"/>
  <c r="A6" i="26" s="1"/>
  <c r="I43" i="25"/>
  <c r="I42" i="25"/>
  <c r="I39" i="25"/>
  <c r="I38" i="25"/>
  <c r="I36" i="25"/>
  <c r="I32" i="25"/>
  <c r="I31" i="25"/>
  <c r="I30" i="25"/>
  <c r="I29" i="25"/>
  <c r="I28" i="25"/>
  <c r="I27" i="25"/>
  <c r="I26" i="25"/>
  <c r="I24" i="25"/>
  <c r="I13" i="25"/>
  <c r="I14" i="25" s="1"/>
  <c r="A12" i="25"/>
  <c r="A13" i="25" s="1"/>
  <c r="I6" i="25"/>
  <c r="A5" i="25"/>
  <c r="A6" i="25" s="1"/>
  <c r="A7" i="25" s="1"/>
  <c r="A8" i="25" s="1"/>
  <c r="A9" i="25" s="1"/>
  <c r="A10" i="25" s="1"/>
  <c r="I44" i="25" l="1"/>
  <c r="I11" i="25"/>
  <c r="I33" i="25"/>
  <c r="A15" i="25"/>
  <c r="A25" i="25" s="1"/>
  <c r="A34" i="25" s="1"/>
  <c r="A35" i="25" s="1"/>
  <c r="A36" i="25" s="1"/>
  <c r="A38" i="28"/>
  <c r="A39" i="28" s="1"/>
  <c r="A21" i="28"/>
  <c r="A22" i="28" s="1"/>
  <c r="A23" i="28" s="1"/>
  <c r="A45" i="27"/>
  <c r="A46" i="27" s="1"/>
  <c r="A36" i="27"/>
  <c r="A37" i="27" s="1"/>
  <c r="A38" i="27" s="1"/>
  <c r="A39" i="27" s="1"/>
  <c r="A40" i="27" s="1"/>
  <c r="A41" i="27" s="1"/>
  <c r="A42" i="27" s="1"/>
  <c r="I68" i="27"/>
  <c r="A21" i="26"/>
  <c r="A22" i="26" s="1"/>
  <c r="A23" i="26" s="1"/>
  <c r="A24" i="26" s="1"/>
  <c r="A25" i="26" s="1"/>
  <c r="A26" i="26" s="1"/>
  <c r="A27" i="26" s="1"/>
  <c r="A28" i="26" s="1"/>
  <c r="A13" i="26"/>
  <c r="I30" i="26"/>
  <c r="I11" i="26"/>
  <c r="K46" i="26"/>
  <c r="I45" i="26"/>
  <c r="A37" i="25" l="1"/>
  <c r="A38" i="25" s="1"/>
  <c r="A39" i="25" s="1"/>
  <c r="A40" i="25" s="1"/>
  <c r="A41" i="25" s="1"/>
  <c r="A42" i="25" s="1"/>
  <c r="A43" i="25" s="1"/>
  <c r="A24" i="28"/>
  <c r="A25" i="28" s="1"/>
  <c r="A26" i="28" s="1"/>
  <c r="A27" i="28" s="1"/>
  <c r="A28" i="28" s="1"/>
  <c r="A29" i="28" s="1"/>
  <c r="A30" i="28" s="1"/>
  <c r="A31" i="28" s="1"/>
  <c r="A32" i="28" s="1"/>
  <c r="A33" i="28" s="1"/>
  <c r="I45" i="25"/>
  <c r="A16" i="25"/>
  <c r="A17" i="25" s="1"/>
  <c r="A18" i="25" s="1"/>
  <c r="A19" i="25" s="1"/>
  <c r="A20" i="25" s="1"/>
  <c r="A21" i="25" s="1"/>
  <c r="A22" i="25" s="1"/>
  <c r="A23" i="25" s="1"/>
  <c r="A26" i="25"/>
  <c r="A27" i="25" s="1"/>
  <c r="A28" i="25" s="1"/>
  <c r="A29" i="25" s="1"/>
  <c r="A30" i="25" s="1"/>
  <c r="A31" i="25" s="1"/>
  <c r="A32" i="25" s="1"/>
  <c r="A31" i="26"/>
  <c r="A32" i="26" s="1"/>
  <c r="I35" i="26"/>
  <c r="I41" i="26" s="1"/>
  <c r="I46" i="26" s="1"/>
  <c r="A33" i="26" l="1"/>
  <c r="A34" i="26" s="1"/>
  <c r="A35" i="26" s="1"/>
  <c r="A36" i="26" s="1"/>
  <c r="A37" i="26" s="1"/>
  <c r="A38" i="26" s="1"/>
  <c r="A39" i="26" s="1"/>
  <c r="A40" i="26" s="1"/>
  <c r="A42" i="26"/>
  <c r="A43" i="26" s="1"/>
  <c r="A44" i="26" s="1"/>
  <c r="I6" i="29" l="1"/>
  <c r="I15" i="29" s="1"/>
  <c r="I34" i="28" l="1"/>
  <c r="I44" i="28" s="1"/>
</calcChain>
</file>

<file path=xl/sharedStrings.xml><?xml version="1.0" encoding="utf-8"?>
<sst xmlns="http://schemas.openxmlformats.org/spreadsheetml/2006/main" count="715" uniqueCount="352">
  <si>
    <t>Total Bid Amount - Written in Words</t>
  </si>
  <si>
    <t>Company Name</t>
  </si>
  <si>
    <t>Email Address</t>
  </si>
  <si>
    <t>Telephone Number</t>
  </si>
  <si>
    <t>Mailing Address</t>
  </si>
  <si>
    <t>Date</t>
  </si>
  <si>
    <t>PROPERTY</t>
  </si>
  <si>
    <t>PALMS</t>
  </si>
  <si>
    <t>HARDWOOD</t>
  </si>
  <si>
    <t>TREE REMOVAL</t>
  </si>
  <si>
    <t>TOTAL TREES</t>
  </si>
  <si>
    <t>PRICE</t>
  </si>
  <si>
    <t>EXHIBIT A - SCHEDULE OF VALUES*</t>
  </si>
  <si>
    <t>LINE ITEM NO.</t>
  </si>
  <si>
    <t>UOM</t>
  </si>
  <si>
    <t>Lumpsum</t>
  </si>
  <si>
    <t>*NOTES:</t>
  </si>
  <si>
    <t>Remaining Tabs</t>
  </si>
  <si>
    <t>Thank you for your interest in responding to this solicitation. Below are the instructions for filling out this required document.</t>
  </si>
  <si>
    <t>"Contact Info" Tab</t>
  </si>
  <si>
    <t>1) Bidder will fill in their company's registered name in the yellow cell next to "Company Name:"</t>
  </si>
  <si>
    <t xml:space="preserve">2) Bidder will fill in the remaining yellow cells with their name, business address, phone number, email address, and website address. </t>
  </si>
  <si>
    <t xml:space="preserve">3) Should additional or secondary contacts be needed, Bidder may fill in the name, phone number, and email address of these additional contacts in the yellow cells provided. Listing additional contacts is not required. </t>
  </si>
  <si>
    <t>2) If any special notes are required to explain a particular line item, Bidder will provide the special notes, comments, explanation, etc. in the "Comments" Column. If no comment is needed, please leave blank or enter "N/A."</t>
  </si>
  <si>
    <r>
      <t xml:space="preserve">Main Contact Information </t>
    </r>
    <r>
      <rPr>
        <b/>
        <sz val="11"/>
        <color rgb="FFFF0000"/>
        <rFont val="Calibri"/>
        <family val="2"/>
        <scheme val="minor"/>
      </rPr>
      <t>(</t>
    </r>
    <r>
      <rPr>
        <b/>
        <u/>
        <sz val="11"/>
        <color rgb="FFFF0000"/>
        <rFont val="Calibri"/>
        <family val="2"/>
        <scheme val="minor"/>
      </rPr>
      <t>required</t>
    </r>
    <r>
      <rPr>
        <b/>
        <sz val="11"/>
        <color rgb="FFFF0000"/>
        <rFont val="Calibri"/>
        <family val="2"/>
        <scheme val="minor"/>
      </rPr>
      <t>)</t>
    </r>
  </si>
  <si>
    <t>Company Name:</t>
  </si>
  <si>
    <t>Business Contact Name:</t>
  </si>
  <si>
    <t>Street Address:</t>
  </si>
  <si>
    <t>City:</t>
  </si>
  <si>
    <t>State:</t>
  </si>
  <si>
    <t>Zip Code:</t>
  </si>
  <si>
    <t>Business Contact Phone:</t>
  </si>
  <si>
    <t>Business Contact Email:</t>
  </si>
  <si>
    <t>Website Address:</t>
  </si>
  <si>
    <t>Additional Contact Information (optional)</t>
  </si>
  <si>
    <t>-Trim hardwoods and palm trees per code in preparation for hurricane season
-Crown Hardwood Trees and report trees that are in need of removal due to disease and/or decay
-Remove poison ivy from hardwoods at locations specified within the Schedule of Values
-Trimming to include removal of fruit, if applicable
-Trimming to include removal of all seed pods/stems and tightening  up of boots 
-One root system equals one palm
-Include pricing for trimming overhanging branches, as stated on Schedule of Values
-Pricing to include disposal of all plant matter and/or anything related to the tree trimming 
-Work areas must be kept clean and plant matter must be removed immediately
-All OSHA safety guidelines must be followed at all times
-Any needed tree removal must include complete root removal and hole(s) to be filled in
-Cost of trimming to include equipment rental/use
-Subcontracting of services of any form is prohibited
-Contractor must have a licensed Arborist on staff and at job site at all times during the tree trimming process
-All line items in Schedule of Values must be filled in
-Bidder attests that Grand Total is inclusive of all labor, equipment, site clean up/haul away, and profit for the cost of tree trimming and removal services.</t>
  </si>
  <si>
    <t>TREE OVER CHICKEE IN BACKYARD TRIM</t>
  </si>
  <si>
    <t>TREE IN BACKYARD OVER HOUSE TREE</t>
  </si>
  <si>
    <t xml:space="preserve">TREE OVER DRIVEWAY TRIM ONLY </t>
  </si>
  <si>
    <t xml:space="preserve">TREE IN FRONT YARD </t>
  </si>
  <si>
    <t xml:space="preserve">TREE OVER FENCE </t>
  </si>
  <si>
    <t xml:space="preserve">TREES IN BACK AND FRONT YARD </t>
  </si>
  <si>
    <t>OLIVE</t>
  </si>
  <si>
    <t>OAK</t>
  </si>
  <si>
    <t xml:space="preserve">TREE FRONT YARD </t>
  </si>
  <si>
    <t xml:space="preserve">HOUSE ACROSS FROM TREE FRONT YARD </t>
  </si>
  <si>
    <t xml:space="preserve">TREES ON SIDE TRIM </t>
  </si>
  <si>
    <t>FRONT AND BACK YARD TREES</t>
  </si>
  <si>
    <t>MANGO</t>
  </si>
  <si>
    <t>OAKS OVER HOUSE TRIM AND FENCE TRIM</t>
  </si>
  <si>
    <t>6360 Donna Drive</t>
  </si>
  <si>
    <t xml:space="preserve">TREE IN BACK OF HOUSE </t>
  </si>
  <si>
    <t xml:space="preserve">TREE IN FRONT Of HOME </t>
  </si>
  <si>
    <t xml:space="preserve">TREE NEAR FENCE TRIM </t>
  </si>
  <si>
    <t>N 40TH Street Hollywood, FL 33024</t>
  </si>
  <si>
    <t>N 39TH Street Hollywood, FL 33021</t>
  </si>
  <si>
    <t>N 38TH Street Hollywood, FL 33024</t>
  </si>
  <si>
    <t>N 37TH Street Hollywood, FL 33021</t>
  </si>
  <si>
    <t>N 35TH Street Hollywood, FL 33021</t>
  </si>
  <si>
    <t>N 34TH Street Hollywood, FL 33021</t>
  </si>
  <si>
    <t>N 33TH Street Hollywood, FL 33021</t>
  </si>
  <si>
    <t>N 32ND Street Hollywood, FL 33021</t>
  </si>
  <si>
    <t>Donna Drive Hollywood, FL 33024</t>
  </si>
  <si>
    <t xml:space="preserve">1) Bidder will review each requirement and respond in the corresponding cell(s). Bidder will respond with the lumpsum cost for each Line Item in the yellow cells under the "Price" Column. </t>
  </si>
  <si>
    <t xml:space="preserve">6301 N 37th Street </t>
  </si>
  <si>
    <t xml:space="preserve">6300 N 37th Street </t>
  </si>
  <si>
    <t xml:space="preserve">6310 N 37th Street </t>
  </si>
  <si>
    <t xml:space="preserve">6320 N 37th Street </t>
  </si>
  <si>
    <t xml:space="preserve">6321 N 37th Street </t>
  </si>
  <si>
    <t xml:space="preserve">6331 N 36th Street </t>
  </si>
  <si>
    <t xml:space="preserve">6341 N 36th Street </t>
  </si>
  <si>
    <t xml:space="preserve">6320 N 36th Street </t>
  </si>
  <si>
    <t xml:space="preserve">6300 N 36th Street </t>
  </si>
  <si>
    <t xml:space="preserve">6321 N 36th Street </t>
  </si>
  <si>
    <t xml:space="preserve">6302 N 36th Street </t>
  </si>
  <si>
    <t xml:space="preserve">6301 N 36th Street </t>
  </si>
  <si>
    <t xml:space="preserve">6341 N 37th Street </t>
  </si>
  <si>
    <t xml:space="preserve">6331 N 37th Street </t>
  </si>
  <si>
    <t xml:space="preserve">6330 N 38th Street </t>
  </si>
  <si>
    <t xml:space="preserve">6332 N 38th Street </t>
  </si>
  <si>
    <t xml:space="preserve">6328 N 38th Street </t>
  </si>
  <si>
    <t xml:space="preserve">6333 N 38th Street </t>
  </si>
  <si>
    <t xml:space="preserve">6336 N 38th Street </t>
  </si>
  <si>
    <t xml:space="preserve">6340 N 38th Street </t>
  </si>
  <si>
    <t xml:space="preserve">6341 N 38th Street </t>
  </si>
  <si>
    <t xml:space="preserve">6337 N 39th Street </t>
  </si>
  <si>
    <t xml:space="preserve">6334 N 40th Street </t>
  </si>
  <si>
    <t xml:space="preserve">6330 N 40th Street </t>
  </si>
  <si>
    <t xml:space="preserve">6332 N 40th Street </t>
  </si>
  <si>
    <t xml:space="preserve">6336 N 40th Street </t>
  </si>
  <si>
    <t xml:space="preserve">6338 N 40th Street </t>
  </si>
  <si>
    <t xml:space="preserve">TWO (2) TREES: ONE (1) IN FRONT AND ONE (1) IN REAR </t>
  </si>
  <si>
    <t>THREE (3) QUEEN PALMS IN  BACKYARD; ONE (1) PALM FRONT YARD; REMOVE ALL FOUR (4)</t>
  </si>
  <si>
    <t xml:space="preserve">NEXT TO DOOR IN BACKYARD </t>
  </si>
  <si>
    <t>ONE (1) TREE IN BACKYARD TRIM</t>
  </si>
  <si>
    <t xml:space="preserve">ONE (1) TREE OVER FENCE TRIM </t>
  </si>
  <si>
    <t>ONE (1) TREE OLIVE OVER HOUSE IN BACKYARD TRIM</t>
  </si>
  <si>
    <t xml:space="preserve">ONE (1) TREE IN FRONT YARD; ONE (1) OVER HOUSE TRIM </t>
  </si>
  <si>
    <t xml:space="preserve">FOUR (4) OAKS IN BACKYARD OVER HOUSE AND FENCE </t>
  </si>
  <si>
    <t xml:space="preserve">THREE (3) OAKS IN BACKYARDS OVER HOUSE AND CHICKEE TRIM </t>
  </si>
  <si>
    <t>ONE (1) TREE OVER OF HOUSE IN BACKYARD TRIM</t>
  </si>
  <si>
    <t xml:space="preserve">FIVE (5) OAKS IN BACKYARD OVER HOUSE AND CHICKEE TRIM </t>
  </si>
  <si>
    <t xml:space="preserve">ONE (1) OAK IN FRONT YARD OVER HOUSE TRIM </t>
  </si>
  <si>
    <t>FOUR (4) OAKS IN BACKYARD OVER HOUSE AND FENCE; REMOVED OAK ON WEST SIDE OF HOUSE</t>
  </si>
  <si>
    <t xml:space="preserve">ONE (1) TREE IN FRONT YARD OVER WIRES TRIM </t>
  </si>
  <si>
    <t xml:space="preserve">ONE (1) OAK IN BACKYARD OVER HOUSE AND FENCE TRIM </t>
  </si>
  <si>
    <t xml:space="preserve">TWO (2) OAKS IN FRONT YARD AND (1) OLIVE IN FRONT YARD TRIM </t>
  </si>
  <si>
    <t xml:space="preserve">TWO (2) OAKS WEST SIDE OF HOUSE TRIM </t>
  </si>
  <si>
    <t xml:space="preserve">6341 N 35th Street </t>
  </si>
  <si>
    <t xml:space="preserve">6331 N 35th Street </t>
  </si>
  <si>
    <t xml:space="preserve">6321 N 35th Street </t>
  </si>
  <si>
    <t xml:space="preserve">6320 N 35th Street </t>
  </si>
  <si>
    <t xml:space="preserve">6310 N 35th Street </t>
  </si>
  <si>
    <t>6300 N 35th Street</t>
  </si>
  <si>
    <t xml:space="preserve">TRIM SIX (6) PALMS; REMOVED DEAD OAK OVER CHICKEE TRIM OAK OVER SHED </t>
  </si>
  <si>
    <t xml:space="preserve">ONE (1) OAK BACKYARD OVER HOUSE AND CARS TRIM </t>
  </si>
  <si>
    <t xml:space="preserve">ONE (1) BACKYARD FENCE LINE REMOVE </t>
  </si>
  <si>
    <t>TWO (2) OAKS BACKYARD OVER HOUSE AND FENCE TRIM</t>
  </si>
  <si>
    <t xml:space="preserve">ONE (1) OAK WEST SIDE OF HOUSE TRIM </t>
  </si>
  <si>
    <t xml:space="preserve">TWO (2) OAKS IN FRONT OF HOUSE TRIM </t>
  </si>
  <si>
    <t xml:space="preserve">TWO (2) MANGO IN BACKYARD TRIM </t>
  </si>
  <si>
    <t xml:space="preserve">ONE (1) OAK IN BACKYARD OVER HOUSE AND CARS TRIM </t>
  </si>
  <si>
    <t xml:space="preserve">ONE (1) OAK OVER FENCE EAST SIDE OF HOUSE; ONE (1) OLIVE FRONT YARD TRIM </t>
  </si>
  <si>
    <t xml:space="preserve">ONE (1) SMALL FRONT POWER LINES TRIM </t>
  </si>
  <si>
    <t xml:space="preserve">ONE (1) OLIVE TREE BACKYARD TRIM </t>
  </si>
  <si>
    <t>TWO (2) OAKS BACKYARD TRIM</t>
  </si>
  <si>
    <t xml:space="preserve">TWO (2) OAKS BACKYARD; TWO (2) OLIVES FRONT YARD TRIM </t>
  </si>
  <si>
    <t>ONE (1) OAK TREE IN FRONT YARD OVER HOUSE TRIM</t>
  </si>
  <si>
    <t xml:space="preserve">ONE (1) OLIVE TREE IN POWER LINES TRIM </t>
  </si>
  <si>
    <t xml:space="preserve">ONE (1) OLIVE TREE OVER FENCE WEST SIDE TRIM </t>
  </si>
  <si>
    <t xml:space="preserve">THREE (3) OAKS IN BACKYARD TRIM  </t>
  </si>
  <si>
    <t xml:space="preserve">TWO (2) OAKS OVER FENCE </t>
  </si>
  <si>
    <t xml:space="preserve">TWO (2) OAKS FRONT AND BACKYARD TRIM </t>
  </si>
  <si>
    <t xml:space="preserve">THREE (3) TREES IN FRONT YARD TRIM </t>
  </si>
  <si>
    <t xml:space="preserve">ONE (1) WEST SIDE OF HOUSE TRIM </t>
  </si>
  <si>
    <t xml:space="preserve">TWO (2) OAKS IN BACKYARD TRIM </t>
  </si>
  <si>
    <t xml:space="preserve">FOUR (4) OAKS OVER FENCE AND HOUSE TRIM </t>
  </si>
  <si>
    <t xml:space="preserve">ONE (1) OAK IN BACKYARD OVER HOUSE TRIM </t>
  </si>
  <si>
    <t xml:space="preserve">6301 N 34th Street </t>
  </si>
  <si>
    <t xml:space="preserve">6321 N 34th Street </t>
  </si>
  <si>
    <t xml:space="preserve">6300 N 34th Street </t>
  </si>
  <si>
    <t xml:space="preserve">6310 N 34th Street </t>
  </si>
  <si>
    <t xml:space="preserve">6311 N 34th Street </t>
  </si>
  <si>
    <t xml:space="preserve">6330 N 34th Street </t>
  </si>
  <si>
    <t>6331 N 34th Street</t>
  </si>
  <si>
    <t xml:space="preserve">6341 N 33th Street </t>
  </si>
  <si>
    <t xml:space="preserve">6350 N 33th Street </t>
  </si>
  <si>
    <t xml:space="preserve">6331 N 33th Street </t>
  </si>
  <si>
    <t xml:space="preserve">6330 N 33th Street </t>
  </si>
  <si>
    <t xml:space="preserve">6320 N 33th Street </t>
  </si>
  <si>
    <t xml:space="preserve">6310 N 33th Street </t>
  </si>
  <si>
    <t xml:space="preserve">6301 N 33th Street </t>
  </si>
  <si>
    <t xml:space="preserve">6300 N 33th Street </t>
  </si>
  <si>
    <t xml:space="preserve">6300  N 32nd Street </t>
  </si>
  <si>
    <t xml:space="preserve">6310 N 32nd Street </t>
  </si>
  <si>
    <t xml:space="preserve">6320 N 32nd Street </t>
  </si>
  <si>
    <t xml:space="preserve">6331 N 32nd Street </t>
  </si>
  <si>
    <t xml:space="preserve">6330 N 32nd Street </t>
  </si>
  <si>
    <t xml:space="preserve">6350 N 32nd Street </t>
  </si>
  <si>
    <t xml:space="preserve">6340 N 32nd Street </t>
  </si>
  <si>
    <t xml:space="preserve">6351 N 32nd Street </t>
  </si>
  <si>
    <t>6320 Donna Drive</t>
  </si>
  <si>
    <t>6522 Osceola Circle West</t>
  </si>
  <si>
    <t>6520 Osceola Circle West</t>
  </si>
  <si>
    <t>6529 Osceola Circle West</t>
  </si>
  <si>
    <t>6528 Osceola Circle West</t>
  </si>
  <si>
    <t>6527 Osceola Circle West</t>
  </si>
  <si>
    <t>6526 Osceola Circle West</t>
  </si>
  <si>
    <t>6514 Osceola Circle West</t>
  </si>
  <si>
    <t>6515 Osceola Circle West</t>
  </si>
  <si>
    <t>6512 Osceola Circle West</t>
  </si>
  <si>
    <t>6511 Osceola Circle West</t>
  </si>
  <si>
    <t>6509 Osceola Circle West</t>
  </si>
  <si>
    <t>6503 Osceola Circle West</t>
  </si>
  <si>
    <t>3000 Osceola Circle West</t>
  </si>
  <si>
    <t>3009 Osceola Circle West</t>
  </si>
  <si>
    <t>3005 Osceola Circle West</t>
  </si>
  <si>
    <t>6508 Osceola Circle West</t>
  </si>
  <si>
    <t>6501 Osceola Circle West</t>
  </si>
  <si>
    <t>6404 Osceola Circle East</t>
  </si>
  <si>
    <t>6394 Osceola Circle East</t>
  </si>
  <si>
    <t>2909 Josie Billie Drive</t>
  </si>
  <si>
    <t>3001 Josie Billie Drive</t>
  </si>
  <si>
    <t>3005 Josie Billie Drive</t>
  </si>
  <si>
    <t>3009 Josie Billie Drive</t>
  </si>
  <si>
    <t>3109 Josie Billie Drive</t>
  </si>
  <si>
    <t>3112 Josie Billie Drive</t>
  </si>
  <si>
    <t>3101 Ada Tiger Court</t>
  </si>
  <si>
    <t>3105 Ada Tiger Court</t>
  </si>
  <si>
    <t>3106 Ada Tiger Court</t>
  </si>
  <si>
    <t>3109 Ada Tiger Court</t>
  </si>
  <si>
    <t>3110 Ada Tiger Court</t>
  </si>
  <si>
    <t>3107 Ada Tiger Court</t>
  </si>
  <si>
    <t>3921 N 63rd Avenue</t>
  </si>
  <si>
    <t>3031 N 63rd Avenue</t>
  </si>
  <si>
    <t>3111 N 63rd Avenue</t>
  </si>
  <si>
    <t>3911 N 63rd Avenue</t>
  </si>
  <si>
    <t>3131 N 63rd Avenue</t>
  </si>
  <si>
    <t>3201 N 63rd Avenue</t>
  </si>
  <si>
    <t>3901 N 63rd Avenue</t>
  </si>
  <si>
    <t>3211 N 63rd Avenue</t>
  </si>
  <si>
    <t>3301 N 63rd Avenue</t>
  </si>
  <si>
    <t>3821 N 63rd Avenue</t>
  </si>
  <si>
    <t>3401 N 63rd Avenue</t>
  </si>
  <si>
    <t>3411 N 63rd Avenue</t>
  </si>
  <si>
    <t>3511 N 63rd Avenue</t>
  </si>
  <si>
    <t>3521 N 63rd Avenue</t>
  </si>
  <si>
    <t>3601 N 63rd Avenue</t>
  </si>
  <si>
    <t>3611 N 63rd Avenue</t>
  </si>
  <si>
    <t>3701 N 63rd Avenue</t>
  </si>
  <si>
    <t xml:space="preserve">3911 N 63rd Avenue </t>
  </si>
  <si>
    <t>6300 N 63rd Avenue</t>
  </si>
  <si>
    <t>N 63rd Avenue, Hollywood, FL 33024</t>
  </si>
  <si>
    <t>ONE (1) OAK TREE SIDE OF HOUSE</t>
  </si>
  <si>
    <t>TWO (2) FRONT OAK TREES IN FRONT YARD POWER LINES; ONE (1) OAK BACKYARD TRIM</t>
  </si>
  <si>
    <t xml:space="preserve">ONE (1) OAK IN BACKYARD TRIM </t>
  </si>
  <si>
    <t xml:space="preserve">TWO (2) OAK TREES IN FRONT YARD POWER LINES; ONE (1) OAK OVER HOUSE AND CHICKEE TRIM </t>
  </si>
  <si>
    <t xml:space="preserve">TWO (2) OAKS OVER CHICKEE TRIM </t>
  </si>
  <si>
    <t xml:space="preserve">TWO (2) OAKS IN FRONT YARD POWER LINE TRIM AND CROWN </t>
  </si>
  <si>
    <t xml:space="preserve">ONE (1) OAK OVER GARAGE TRIM </t>
  </si>
  <si>
    <t xml:space="preserve">FOUR (4) OAKS IN BACKYARD; TWO (2) OVER FENCE TRIM </t>
  </si>
  <si>
    <t xml:space="preserve">TWO (2) OAKS IN BACKYARD; ONE (1) NORTH SIDE ON HOUSE TRIM </t>
  </si>
  <si>
    <t xml:space="preserve">ONE (1) OAK TREE FRONT POWER LINES TRIM </t>
  </si>
  <si>
    <t xml:space="preserve">ONE (1) OAK NORTH SIDE OVER HOUSE TRIM </t>
  </si>
  <si>
    <t xml:space="preserve">THREE (3) OAKS IN BACKYARD; TWO (2) FRONT POWERLINES AND TRIM </t>
  </si>
  <si>
    <t>TWO (2) OAKS IN BACKYARD; TWO (2) OVER FENCE SOUTH SIDE; TWO (2) OAKS IN BACKYARDS OVER HOUSE TRIM</t>
  </si>
  <si>
    <t xml:space="preserve">FOUR (4) OAKS TRIM AND REMOVE ALL BROKEN LEAMS </t>
  </si>
  <si>
    <t xml:space="preserve">ONE (1) OAK TREE POWER LINES TRIM </t>
  </si>
  <si>
    <t xml:space="preserve">TWO (2) OAKS IN FRONT YARD; ONE (1) IN BACKYARD OVER HOUSE TRIM </t>
  </si>
  <si>
    <t xml:space="preserve">TWO (2) OAKS IN FRONT YARD TRIM </t>
  </si>
  <si>
    <t xml:space="preserve">THREE (3) OAKS IN BACKYARD TRIM </t>
  </si>
  <si>
    <t xml:space="preserve">ONE (1) OAK IN FRONT OVER HOUSE; ONE (1) OLIVE IN REAR AND OVER FENCE AND HOUSE </t>
  </si>
  <si>
    <t xml:space="preserve">ONE (1) OAK IN BACK OVER HOUSE TRIM </t>
  </si>
  <si>
    <t xml:space="preserve">TWO (2) OAK TREES OVER FENCE TRIM </t>
  </si>
  <si>
    <t xml:space="preserve">THREE (3) OAKS OVER HOUSE AND FENCE TRIM </t>
  </si>
  <si>
    <t xml:space="preserve">TWO (2) OAKS OVER HOUSE FRONT TRIM </t>
  </si>
  <si>
    <t xml:space="preserve">TWO (2) OAKS IN BACKYARD OVER FENCE AND HOUSE TRIM </t>
  </si>
  <si>
    <t>TWO (2) OAKS BACKYARD OVER HOUSE TRIM</t>
  </si>
  <si>
    <t>ONE (1) OAK IN FRONT YARD OVER FENCE TRIM</t>
  </si>
  <si>
    <t xml:space="preserve">TWO (2) OAKS BACKYARD OVER HOUSE TRIM </t>
  </si>
  <si>
    <t xml:space="preserve">ONE (1) OAK IN FRONT YARD OVER FENCE TRIM </t>
  </si>
  <si>
    <t xml:space="preserve">ONE (1) OAK OVER HOUSE TRIM </t>
  </si>
  <si>
    <t>ONE (1) OAK OVER HOUSE; ONE (1) OAK IN BACKYARD OVER HOUSE TRIM</t>
  </si>
  <si>
    <t>TWO (2) OAK AND MANGO IN BACKYARD OVER HOUSE AND FENCE TRIM</t>
  </si>
  <si>
    <t xml:space="preserve">THREE (3) OAKS IN BACKYARD OVER HOUSE TRIM </t>
  </si>
  <si>
    <t xml:space="preserve">ONE (1) OLIVE IN FRONT YARD OVER HOUSE TRIM </t>
  </si>
  <si>
    <t xml:space="preserve">ONE (1) OLIVE IN BACKYARD OVER HOUSE TRIM </t>
  </si>
  <si>
    <t xml:space="preserve">OTHER </t>
  </si>
  <si>
    <t>Ada Tiger Court, Hollywood, FL 33024</t>
  </si>
  <si>
    <t>Josie Billie Drive, Hollywood, FL 33024</t>
  </si>
  <si>
    <t>Osceola Circle East,  Hollywood, FL 33024</t>
  </si>
  <si>
    <t xml:space="preserve">Osceola Circle West, Hollywood, FL 33024 </t>
  </si>
  <si>
    <t>3001 Frank Shore Court</t>
  </si>
  <si>
    <t>3009 Frank Shore Court</t>
  </si>
  <si>
    <t>3010 Frank Shore Court</t>
  </si>
  <si>
    <t>3006 Frank Shore Court</t>
  </si>
  <si>
    <t>3002 Frank Shore Court</t>
  </si>
  <si>
    <t>3005 Frank Shore Court</t>
  </si>
  <si>
    <t xml:space="preserve">3005 Howard Tommie Drive </t>
  </si>
  <si>
    <t xml:space="preserve">3000 Howard Tommie Drive </t>
  </si>
  <si>
    <t xml:space="preserve">3006 Howard Tommie Drive </t>
  </si>
  <si>
    <t xml:space="preserve">3003 Howard Tommie Drive </t>
  </si>
  <si>
    <t xml:space="preserve">3004 Howard Tommie Drive </t>
  </si>
  <si>
    <t xml:space="preserve">3007 Howard Tommie Drive </t>
  </si>
  <si>
    <t>Howard Tommie Drive, Hollywood, FL 33024</t>
  </si>
  <si>
    <t>Frank Shore Court, Hollywood, FL 33024</t>
  </si>
  <si>
    <t>Mary Osceola Drive, Hollywood, FL 33024</t>
  </si>
  <si>
    <t>6460 Mary Osceola Drive</t>
  </si>
  <si>
    <t>Courtyard Building A</t>
  </si>
  <si>
    <t>Courtyard Building B</t>
  </si>
  <si>
    <t xml:space="preserve">THREE (3) OAKS IN BACKYARD; ONE (1) OLIVE IN FRONT YARD TRIM </t>
  </si>
  <si>
    <t xml:space="preserve">FOUR (4) OAKS OVER HOUSE AND FENCE TRIM </t>
  </si>
  <si>
    <t xml:space="preserve">TWO (2) OAKS IN FRONT YARD; ONE (1) IN BACKYARD TRIM </t>
  </si>
  <si>
    <t xml:space="preserve">TWO (2) OAKS IN BACKYARD OVER HOUSE TRIM </t>
  </si>
  <si>
    <t xml:space="preserve">ONE (1) OAK IN FRONT YARD TRIM </t>
  </si>
  <si>
    <t xml:space="preserve">THREE (3) OAKS FRONT; ONE (1) IN BACKYARD TRIM </t>
  </si>
  <si>
    <t xml:space="preserve">ONE (1) OAK IN FRONT AND BACKYARD TRIM </t>
  </si>
  <si>
    <t xml:space="preserve">ONE (1) OLIVE FRONT YARD TRIM </t>
  </si>
  <si>
    <t>ONE (1) OAK IN FRONT YARD</t>
  </si>
  <si>
    <t xml:space="preserve">ONE (1) OAK FRONT YARD TRIM </t>
  </si>
  <si>
    <t xml:space="preserve">ONE (1) OAK BACKYARD TRIM </t>
  </si>
  <si>
    <t xml:space="preserve">ONE (1) OLIVE IN FRONT YARD TRIM </t>
  </si>
  <si>
    <t xml:space="preserve">6340 N 40th Street </t>
  </si>
  <si>
    <t>FRONT PALMS TRIM</t>
  </si>
  <si>
    <t xml:space="preserve">6388 N 38th Street </t>
  </si>
  <si>
    <t>3021 N 63rd Avenue</t>
  </si>
  <si>
    <t>3113 Josie Billie Drive</t>
  </si>
  <si>
    <t>6521 Osceola Circle West</t>
  </si>
  <si>
    <t>6500 James E Billie Drive</t>
  </si>
  <si>
    <t>6551 James E Billie Drive</t>
  </si>
  <si>
    <t>6470 James E Billie Drive</t>
  </si>
  <si>
    <t>6450 James E Billie Drive</t>
  </si>
  <si>
    <t>6411 James E Billie Drive</t>
  </si>
  <si>
    <t>6561 James E Billie Drive</t>
  </si>
  <si>
    <t>6550 James E Billie Drive</t>
  </si>
  <si>
    <t>6521 James E Billie Drive</t>
  </si>
  <si>
    <t>6511 James E Billie Drive</t>
  </si>
  <si>
    <t>6480 James E Billie Drive</t>
  </si>
  <si>
    <t>6460 Billie Osceola Avenue</t>
  </si>
  <si>
    <t>PALM TREE FRONT OF HOME TRIM.</t>
  </si>
  <si>
    <t>Billie Osceola Avenue, Hollywood, FL 33024</t>
  </si>
  <si>
    <t>6335 PS WAY , Hollywood, FL 33024</t>
  </si>
  <si>
    <t>OFF RESERVATION RENTALS</t>
  </si>
  <si>
    <t xml:space="preserve">6380 Atlanta Street </t>
  </si>
  <si>
    <t xml:space="preserve">400 NW 93rd Avenue </t>
  </si>
  <si>
    <t>4408 SW 59th Court</t>
  </si>
  <si>
    <t>6330 N 36th Street</t>
  </si>
  <si>
    <t>(1) TREE OVER HOUSE EAST SIDE TRIM.</t>
  </si>
  <si>
    <t>6311 N36th Street</t>
  </si>
  <si>
    <t xml:space="preserve">TREES IN FRONT AND BACKYARD TRIM </t>
  </si>
  <si>
    <t xml:space="preserve">6301  N 32nd Street </t>
  </si>
  <si>
    <t>James E Billie Drive, Hollywood, FL 33024</t>
  </si>
  <si>
    <t>6471 James E Billie Drive</t>
  </si>
  <si>
    <t xml:space="preserve">6431 Jmaes E Billie Drive </t>
  </si>
  <si>
    <t xml:space="preserve">ITB 22-2024 Tree Trimming and Removal Services (Hollywood)
</t>
  </si>
  <si>
    <t>ITB 22-2024 Tree Trimming and Removal Services (Hollywood)
Instructions</t>
  </si>
  <si>
    <t>ITB 22-2024 Tree Trimming and Removal Services (Hollywood)
Contact Info</t>
  </si>
  <si>
    <t>N 36th Street, Hollywood, FL 33021</t>
  </si>
  <si>
    <r>
      <t xml:space="preserve">Corporate Officer or Owner </t>
    </r>
    <r>
      <rPr>
        <b/>
        <i/>
        <sz val="11"/>
        <color indexed="8"/>
        <rFont val="Calibri"/>
        <family val="2"/>
        <scheme val="minor"/>
      </rPr>
      <t>(Signature)</t>
    </r>
  </si>
  <si>
    <t>ITB 22-2024 Tree Trimming and Removal Services (Hollywood)</t>
  </si>
  <si>
    <t>EXHIBIT A - SCHEDULE OF VALUES (CONT.)*</t>
  </si>
  <si>
    <t>HOLLYWOOD (LOCATIONS 2) TOTAL TREES:</t>
  </si>
  <si>
    <t>HOLLYWOOD (LOCATIONS 2) TOTAL PRICE:</t>
  </si>
  <si>
    <t>SUBTOTAL TREES:</t>
  </si>
  <si>
    <t>SUBTOTAL PRICE:</t>
  </si>
  <si>
    <t>HOLLYWOOD (LOATIONS 1) TOTAL TREES:</t>
  </si>
  <si>
    <t>HOLLYWOOD (LOCATIONS 1) TOTAL PRICE:</t>
  </si>
  <si>
    <t>HOLLYWOOD (LOCATIONS 3) TOTAL TREES:</t>
  </si>
  <si>
    <t>HOLLYWOOD (LOCATIONS 3) TOTAL PRICE:</t>
  </si>
  <si>
    <t xml:space="preserve"> SUBTOTAL PRICE:</t>
  </si>
  <si>
    <t>HOLLYWOOD (LOCATIONS 4) TOTAL TREES:</t>
  </si>
  <si>
    <t>HOLLYWOOD (LOCATIONS 4) TOTAL PRICE:</t>
  </si>
  <si>
    <t>HOLLYWOOD (LOCATIONS 5) TOTAL TREES:</t>
  </si>
  <si>
    <t>HOLLYWOOD (LOCATIONS 5) TOTAL PRICE:</t>
  </si>
  <si>
    <t>N/A</t>
  </si>
  <si>
    <t>COMMENTS (IF NEEDED)</t>
  </si>
  <si>
    <t>OTHER</t>
  </si>
  <si>
    <t>DETAILS OF REQUIRED SERVICES 
(TO BE INCLUDED IN LUMPSUM PRICE)</t>
  </si>
  <si>
    <t xml:space="preserve">6335 PS Way </t>
  </si>
  <si>
    <t>FRONT PALM TRIM, ONE (1) OAK AT CHICKEE TRIM, THREE (3) TREES AT WOOD FENCE WEST SIDE OF BUILDING TRIM</t>
  </si>
  <si>
    <t>ONE (1) TREE OVER HOUSE IN REAR TRIM</t>
  </si>
  <si>
    <t xml:space="preserve">ONE (1) OAK IN BACKYARD OVER HOUSE AND SHED NORTH SIDE OF HOUSE TRIM </t>
  </si>
  <si>
    <t>ONE (1) OAK IN BACKYARD TRIM</t>
  </si>
  <si>
    <t xml:space="preserve">THREE (3) OAKS OVER HOUSE AND FENCE IN BACKYARD TRIM </t>
  </si>
  <si>
    <t>TWO (2) TREES OVER HOUSE WEST SIDE TRIM.</t>
  </si>
  <si>
    <t xml:space="preserve">TWO (2) OAKS OVER HOUSE TRIM </t>
  </si>
  <si>
    <t>ONE (1) TREE OVER SHED IN BACKYARD TRIM</t>
  </si>
  <si>
    <t>ONE (1) TREE OVER HOUSE IN REAR TRIM.</t>
  </si>
  <si>
    <t>ONE (1) TREE OVER HOUSE EAST SIDE AND BACK OF HOME TRIM.</t>
  </si>
  <si>
    <t>ONE (1) TREE NORTH SIDE OF HOME TRIM</t>
  </si>
  <si>
    <t>TWO (2) SABLE/CABBAGE PALMS SOUTH SIDE TRIM OFF BUILDING.</t>
  </si>
  <si>
    <t>ONE (1) TREE OVER CARPORT TRIM; ONE (1) OVER FRONT OF HOME TRIM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</si>
</sst>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theme="0"/>
      <name val="Arial"/>
      <family val="2"/>
    </font>
    <font>
      <sz val="11"/>
      <name val="Calibri"/>
      <family val="2"/>
      <scheme val="minor"/>
    </font>
    <font>
      <b/>
      <sz val="20"/>
      <color theme="1"/>
      <name val="Calibri"/>
      <family val="2"/>
      <scheme val="minor"/>
    </font>
    <font>
      <b/>
      <sz val="12"/>
      <color theme="0"/>
      <name val="Calibri"/>
      <family val="2"/>
      <scheme val="minor"/>
    </font>
    <font>
      <b/>
      <sz val="11"/>
      <color rgb="FFFF0000"/>
      <name val="Calibri"/>
      <family val="2"/>
      <scheme val="minor"/>
    </font>
    <font>
      <b/>
      <u/>
      <sz val="11"/>
      <color rgb="FFFF0000"/>
      <name val="Calibri"/>
      <family val="2"/>
      <scheme val="minor"/>
    </font>
    <font>
      <b/>
      <sz val="15"/>
      <name val="Calibri"/>
      <family val="2"/>
      <scheme val="minor"/>
    </font>
    <font>
      <b/>
      <sz val="11"/>
      <name val="Calibri"/>
      <family val="2"/>
      <scheme val="minor"/>
    </font>
    <font>
      <b/>
      <i/>
      <sz val="11"/>
      <color indexed="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theme="4" tint="0.79998168889431442"/>
      </patternFill>
    </fill>
    <fill>
      <patternFill patternType="solid">
        <fgColor theme="0" tint="-4.9989318521683403E-2"/>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33" borderId="11" applyBorder="0">
      <alignment horizontal="right"/>
    </xf>
  </cellStyleXfs>
  <cellXfs count="11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0" fillId="0" borderId="10" xfId="0" applyBorder="1" applyAlignment="1">
      <alignment wrapText="1"/>
    </xf>
    <xf numFmtId="0" fontId="0" fillId="0" borderId="10" xfId="0" applyBorder="1" applyAlignment="1">
      <alignment vertical="top" wrapText="1"/>
    </xf>
    <xf numFmtId="0" fontId="20" fillId="34" borderId="10" xfId="0" applyFont="1" applyFill="1" applyBorder="1" applyAlignment="1">
      <alignment horizontal="left" vertical="top" wrapText="1"/>
    </xf>
    <xf numFmtId="0" fontId="21" fillId="35" borderId="10" xfId="0" applyFont="1" applyFill="1" applyBorder="1" applyAlignment="1">
      <alignment horizontal="center" vertical="center" wrapText="1"/>
    </xf>
    <xf numFmtId="49" fontId="22" fillId="33" borderId="10" xfId="15" applyNumberFormat="1" applyFont="1" applyFill="1" applyBorder="1" applyAlignment="1">
      <alignment horizontal="center" vertical="top" wrapText="1"/>
    </xf>
    <xf numFmtId="0" fontId="0" fillId="0" borderId="10" xfId="0" applyBorder="1" applyAlignment="1">
      <alignment vertical="top"/>
    </xf>
    <xf numFmtId="0" fontId="0" fillId="0" borderId="21" xfId="0" applyBorder="1"/>
    <xf numFmtId="0" fontId="0" fillId="36" borderId="21" xfId="0" applyFill="1" applyBorder="1"/>
    <xf numFmtId="0" fontId="0" fillId="0" borderId="22" xfId="0" applyBorder="1"/>
    <xf numFmtId="0" fontId="0" fillId="36" borderId="22" xfId="0" applyFill="1" applyBorder="1"/>
    <xf numFmtId="0" fontId="20" fillId="0" borderId="22" xfId="0" applyFont="1" applyBorder="1"/>
    <xf numFmtId="0" fontId="20" fillId="0" borderId="23" xfId="0" applyFont="1" applyBorder="1"/>
    <xf numFmtId="0" fontId="0" fillId="36" borderId="23" xfId="0" applyFill="1" applyBorder="1"/>
    <xf numFmtId="0" fontId="0" fillId="0" borderId="24" xfId="0" applyBorder="1"/>
    <xf numFmtId="0" fontId="0" fillId="36" borderId="25" xfId="0" applyFill="1" applyBorder="1"/>
    <xf numFmtId="0" fontId="0" fillId="36" borderId="26" xfId="0" applyFill="1" applyBorder="1"/>
    <xf numFmtId="0" fontId="0" fillId="0" borderId="23" xfId="0" applyBorder="1"/>
    <xf numFmtId="0" fontId="0" fillId="36" borderId="27" xfId="0" applyFill="1" applyBorder="1"/>
    <xf numFmtId="0" fontId="26" fillId="35" borderId="10" xfId="6" applyFont="1" applyFill="1" applyBorder="1" applyAlignment="1">
      <alignment horizontal="center" vertical="center" wrapText="1"/>
    </xf>
    <xf numFmtId="0" fontId="26" fillId="35" borderId="10" xfId="6" applyFont="1" applyFill="1" applyBorder="1" applyAlignment="1">
      <alignment horizontal="center" vertical="center"/>
    </xf>
    <xf numFmtId="2" fontId="13" fillId="33" borderId="10" xfId="9" applyNumberFormat="1" applyFont="1" applyFill="1" applyBorder="1" applyAlignment="1">
      <alignment horizontal="center" vertical="center" wrapText="1"/>
    </xf>
    <xf numFmtId="2" fontId="20" fillId="34" borderId="10" xfId="0" applyNumberFormat="1" applyFont="1" applyFill="1" applyBorder="1" applyAlignment="1">
      <alignment horizontal="center" vertical="center"/>
    </xf>
    <xf numFmtId="0" fontId="1" fillId="38" borderId="10" xfId="0" applyFont="1" applyFill="1" applyBorder="1" applyAlignment="1">
      <alignment horizontal="left" vertical="center"/>
    </xf>
    <xf numFmtId="0" fontId="1" fillId="34" borderId="10" xfId="0" applyFont="1" applyFill="1" applyBorder="1" applyAlignment="1">
      <alignment horizontal="center" vertical="center" wrapText="1"/>
    </xf>
    <xf numFmtId="0" fontId="1" fillId="34" borderId="10" xfId="0" applyFont="1" applyFill="1" applyBorder="1" applyAlignment="1">
      <alignment horizontal="center" vertical="center"/>
    </xf>
    <xf numFmtId="0" fontId="20" fillId="34" borderId="10" xfId="0" applyFont="1" applyFill="1" applyBorder="1" applyAlignment="1">
      <alignment horizontal="center" vertical="center"/>
    </xf>
    <xf numFmtId="0" fontId="20" fillId="34" borderId="10" xfId="9" applyFont="1" applyFill="1" applyBorder="1" applyAlignment="1">
      <alignment horizontal="center" vertical="center"/>
    </xf>
    <xf numFmtId="0" fontId="1" fillId="34" borderId="10" xfId="0" applyFont="1" applyFill="1" applyBorder="1" applyAlignment="1">
      <alignment wrapText="1"/>
    </xf>
    <xf numFmtId="44" fontId="20" fillId="36" borderId="10" xfId="9" applyNumberFormat="1" applyFont="1" applyFill="1" applyBorder="1" applyAlignment="1">
      <alignment vertical="center"/>
    </xf>
    <xf numFmtId="44" fontId="20" fillId="0" borderId="10" xfId="9" applyNumberFormat="1" applyFont="1" applyFill="1" applyBorder="1" applyAlignment="1">
      <alignment horizontal="center" vertical="center"/>
    </xf>
    <xf numFmtId="0" fontId="1" fillId="36" borderId="10" xfId="0" applyFont="1" applyFill="1" applyBorder="1" applyAlignment="1">
      <alignment horizontal="left" vertical="top" wrapText="1"/>
    </xf>
    <xf numFmtId="0" fontId="20" fillId="0" borderId="10" xfId="0" applyFont="1" applyBorder="1" applyAlignment="1">
      <alignment horizontal="center" vertical="center"/>
    </xf>
    <xf numFmtId="44"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xf>
    <xf numFmtId="0" fontId="1" fillId="34" borderId="10" xfId="0" applyFont="1" applyFill="1" applyBorder="1"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20" fillId="0" borderId="10" xfId="9" applyFont="1" applyFill="1" applyBorder="1" applyAlignment="1">
      <alignment horizontal="center" vertical="center"/>
    </xf>
    <xf numFmtId="0" fontId="20" fillId="0" borderId="10" xfId="9" applyFont="1" applyFill="1" applyBorder="1" applyAlignment="1">
      <alignment vertical="center" wrapText="1"/>
    </xf>
    <xf numFmtId="44" fontId="1" fillId="36" borderId="10" xfId="0" applyNumberFormat="1" applyFont="1" applyFill="1" applyBorder="1" applyAlignment="1">
      <alignment horizontal="center" vertical="center"/>
    </xf>
    <xf numFmtId="0" fontId="1" fillId="38" borderId="10" xfId="0" applyFont="1" applyFill="1" applyBorder="1" applyAlignment="1">
      <alignment vertical="center"/>
    </xf>
    <xf numFmtId="0" fontId="1" fillId="0" borderId="10" xfId="0" applyFont="1" applyBorder="1" applyAlignment="1">
      <alignment horizontal="left" vertical="top" wrapText="1"/>
    </xf>
    <xf numFmtId="44" fontId="16" fillId="0" borderId="0" xfId="0" applyNumberFormat="1" applyFont="1"/>
    <xf numFmtId="0" fontId="16" fillId="0" borderId="0" xfId="0" applyFont="1" applyAlignment="1">
      <alignment horizontal="right" vertical="center" wrapText="1"/>
    </xf>
    <xf numFmtId="0" fontId="16" fillId="0" borderId="0" xfId="0" applyFont="1" applyAlignment="1">
      <alignment horizontal="center" vertical="center"/>
    </xf>
    <xf numFmtId="44" fontId="16" fillId="0" borderId="0" xfId="0" applyNumberFormat="1" applyFont="1" applyAlignment="1">
      <alignment vertical="center"/>
    </xf>
    <xf numFmtId="0" fontId="16" fillId="35" borderId="10" xfId="0" applyFont="1" applyFill="1" applyBorder="1" applyAlignment="1">
      <alignment horizontal="left" vertical="top"/>
    </xf>
    <xf numFmtId="0" fontId="20" fillId="0" borderId="12" xfId="42" applyFont="1" applyBorder="1" applyAlignment="1" applyProtection="1">
      <alignment horizontal="center"/>
      <protection locked="0"/>
    </xf>
    <xf numFmtId="0" fontId="20" fillId="0" borderId="0" xfId="42" applyFont="1" applyAlignment="1" applyProtection="1">
      <alignment horizontal="center"/>
      <protection locked="0"/>
    </xf>
    <xf numFmtId="0" fontId="20" fillId="0" borderId="0" xfId="42" applyFont="1" applyProtection="1">
      <protection locked="0"/>
    </xf>
    <xf numFmtId="0" fontId="16" fillId="0" borderId="0" xfId="42" applyFont="1" applyProtection="1">
      <protection locked="0"/>
    </xf>
    <xf numFmtId="0" fontId="1" fillId="0" borderId="0" xfId="42" applyFont="1" applyProtection="1">
      <protection locked="0"/>
    </xf>
    <xf numFmtId="0" fontId="20" fillId="0" borderId="12" xfId="42" applyFont="1" applyBorder="1" applyProtection="1">
      <protection locked="0"/>
    </xf>
    <xf numFmtId="0" fontId="16" fillId="0" borderId="0" xfId="42" applyFont="1" applyAlignment="1" applyProtection="1">
      <alignment horizontal="left"/>
      <protection locked="0"/>
    </xf>
    <xf numFmtId="0" fontId="1" fillId="0" borderId="0" xfId="0" applyFont="1" applyProtection="1">
      <protection locked="0"/>
    </xf>
    <xf numFmtId="2" fontId="20" fillId="0" borderId="10" xfId="0" applyNumberFormat="1" applyFont="1" applyBorder="1" applyAlignment="1">
      <alignment horizontal="center" vertical="center"/>
    </xf>
    <xf numFmtId="2" fontId="1" fillId="34" borderId="10" xfId="0" applyNumberFormat="1" applyFont="1" applyFill="1" applyBorder="1" applyAlignment="1">
      <alignment horizontal="center" vertical="center"/>
    </xf>
    <xf numFmtId="0" fontId="1" fillId="38" borderId="10" xfId="0" applyFont="1" applyFill="1" applyBorder="1" applyAlignment="1">
      <alignment horizontal="center" vertical="center"/>
    </xf>
    <xf numFmtId="0" fontId="1" fillId="34" borderId="10" xfId="0" applyFont="1" applyFill="1" applyBorder="1" applyAlignment="1">
      <alignment horizontal="left" vertical="top" wrapText="1"/>
    </xf>
    <xf numFmtId="0" fontId="1" fillId="0" borderId="10" xfId="0" applyFont="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wrapText="1"/>
    </xf>
    <xf numFmtId="0" fontId="1" fillId="34" borderId="10" xfId="0" applyFont="1" applyFill="1" applyBorder="1" applyAlignment="1">
      <alignment vertical="center" wrapText="1"/>
    </xf>
    <xf numFmtId="0" fontId="1" fillId="34" borderId="10" xfId="0" applyFont="1" applyFill="1" applyBorder="1" applyAlignment="1">
      <alignment horizontal="left" vertical="center"/>
    </xf>
    <xf numFmtId="0" fontId="1" fillId="0" borderId="10" xfId="0" applyFont="1" applyBorder="1" applyAlignment="1">
      <alignment horizontal="center" wrapText="1"/>
    </xf>
    <xf numFmtId="0" fontId="20" fillId="34" borderId="10" xfId="9" applyFont="1" applyFill="1" applyBorder="1" applyAlignment="1">
      <alignment vertical="center" wrapText="1"/>
    </xf>
    <xf numFmtId="0" fontId="1" fillId="0" borderId="10" xfId="0" applyFont="1" applyBorder="1" applyAlignment="1">
      <alignment horizontal="left" vertical="center"/>
    </xf>
    <xf numFmtId="0" fontId="16" fillId="39" borderId="10" xfId="0" applyFont="1" applyFill="1" applyBorder="1" applyAlignment="1">
      <alignment horizontal="right" vertical="center" wrapText="1"/>
    </xf>
    <xf numFmtId="0" fontId="1" fillId="39" borderId="10" xfId="0" applyFont="1" applyFill="1" applyBorder="1" applyAlignment="1">
      <alignment horizontal="center" vertical="center"/>
    </xf>
    <xf numFmtId="44" fontId="16" fillId="39" borderId="10" xfId="0" applyNumberFormat="1" applyFont="1" applyFill="1" applyBorder="1" applyAlignment="1">
      <alignment vertical="center"/>
    </xf>
    <xf numFmtId="44" fontId="1" fillId="39" borderId="10" xfId="0" applyNumberFormat="1" applyFont="1" applyFill="1" applyBorder="1" applyAlignment="1">
      <alignment horizontal="center" vertical="center"/>
    </xf>
    <xf numFmtId="0" fontId="20" fillId="39" borderId="10" xfId="0" applyFont="1" applyFill="1" applyBorder="1" applyAlignment="1">
      <alignment horizontal="center" vertical="center"/>
    </xf>
    <xf numFmtId="44" fontId="1" fillId="39" borderId="10" xfId="0" applyNumberFormat="1" applyFont="1" applyFill="1" applyBorder="1" applyAlignment="1">
      <alignment vertical="center"/>
    </xf>
    <xf numFmtId="0" fontId="16" fillId="35" borderId="10" xfId="0" applyFont="1" applyFill="1" applyBorder="1" applyAlignment="1">
      <alignment horizontal="right" vertical="center" wrapText="1"/>
    </xf>
    <xf numFmtId="0" fontId="16" fillId="35" borderId="14" xfId="0" applyFont="1" applyFill="1" applyBorder="1" applyAlignment="1">
      <alignment horizontal="center" vertical="center"/>
    </xf>
    <xf numFmtId="0" fontId="16" fillId="35" borderId="14" xfId="0" applyFont="1" applyFill="1" applyBorder="1" applyAlignment="1">
      <alignment horizontal="right" vertical="center" wrapText="1"/>
    </xf>
    <xf numFmtId="44" fontId="16" fillId="35" borderId="14" xfId="0" applyNumberFormat="1" applyFont="1" applyFill="1" applyBorder="1" applyAlignment="1">
      <alignment vertical="center"/>
    </xf>
    <xf numFmtId="0" fontId="1" fillId="39" borderId="10" xfId="0" applyFont="1" applyFill="1" applyBorder="1" applyAlignment="1">
      <alignment horizontal="left" vertical="top" wrapText="1"/>
    </xf>
    <xf numFmtId="0" fontId="1" fillId="0" borderId="10" xfId="0" applyFont="1" applyBorder="1" applyAlignment="1">
      <alignment horizontal="left"/>
    </xf>
    <xf numFmtId="0" fontId="16" fillId="35" borderId="10" xfId="0" applyFont="1" applyFill="1" applyBorder="1" applyAlignment="1">
      <alignment horizontal="center" vertical="center"/>
    </xf>
    <xf numFmtId="44" fontId="16" fillId="35" borderId="10" xfId="0" applyNumberFormat="1" applyFont="1" applyFill="1" applyBorder="1" applyAlignment="1">
      <alignment vertical="center"/>
    </xf>
    <xf numFmtId="0" fontId="1" fillId="39" borderId="10" xfId="0" applyFont="1" applyFill="1" applyBorder="1"/>
    <xf numFmtId="0" fontId="16" fillId="39" borderId="10" xfId="0" applyFont="1" applyFill="1" applyBorder="1" applyAlignment="1">
      <alignment horizontal="center" vertical="center"/>
    </xf>
    <xf numFmtId="44" fontId="16" fillId="39" borderId="10" xfId="0" applyNumberFormat="1" applyFont="1" applyFill="1" applyBorder="1" applyAlignment="1">
      <alignment horizontal="center" vertical="center"/>
    </xf>
    <xf numFmtId="0" fontId="16" fillId="39" borderId="10" xfId="0" applyFont="1" applyFill="1" applyBorder="1"/>
    <xf numFmtId="0" fontId="26" fillId="39" borderId="10" xfId="0" applyFont="1" applyFill="1" applyBorder="1" applyAlignment="1">
      <alignment horizontal="center" vertical="center"/>
    </xf>
    <xf numFmtId="0" fontId="21" fillId="35" borderId="17" xfId="0" applyFont="1" applyFill="1" applyBorder="1" applyAlignment="1">
      <alignment horizontal="center" vertical="center" wrapText="1"/>
    </xf>
    <xf numFmtId="0" fontId="21" fillId="35" borderId="18" xfId="0" applyFont="1" applyFill="1" applyBorder="1" applyAlignment="1">
      <alignment horizontal="center" vertical="center" wrapText="1"/>
    </xf>
    <xf numFmtId="0" fontId="13" fillId="33" borderId="19" xfId="0" applyFont="1" applyFill="1" applyBorder="1" applyAlignment="1">
      <alignment horizontal="center" vertical="center"/>
    </xf>
    <xf numFmtId="0" fontId="13" fillId="33" borderId="20" xfId="0" applyFont="1" applyFill="1" applyBorder="1" applyAlignment="1">
      <alignment horizontal="center" vertical="center"/>
    </xf>
    <xf numFmtId="0" fontId="16" fillId="39" borderId="10" xfId="0" applyFont="1" applyFill="1" applyBorder="1" applyAlignment="1">
      <alignment horizontal="right" vertical="center" wrapText="1"/>
    </xf>
    <xf numFmtId="0" fontId="25" fillId="37" borderId="10" xfId="7" applyFont="1" applyFill="1" applyBorder="1" applyAlignment="1">
      <alignment horizontal="center" wrapText="1"/>
    </xf>
    <xf numFmtId="0" fontId="25" fillId="37" borderId="10" xfId="7" applyFont="1" applyFill="1" applyBorder="1" applyAlignment="1">
      <alignment horizontal="center"/>
    </xf>
    <xf numFmtId="0" fontId="25" fillId="35" borderId="10" xfId="7" applyFont="1" applyFill="1" applyBorder="1" applyAlignment="1">
      <alignment horizontal="center"/>
    </xf>
    <xf numFmtId="0" fontId="13" fillId="33" borderId="10" xfId="9" applyFont="1" applyFill="1" applyBorder="1" applyAlignment="1">
      <alignment horizontal="center" vertical="center" wrapText="1"/>
    </xf>
    <xf numFmtId="0" fontId="16" fillId="35" borderId="14" xfId="0" applyFont="1" applyFill="1" applyBorder="1" applyAlignment="1">
      <alignment horizontal="right" vertical="center" wrapText="1"/>
    </xf>
    <xf numFmtId="0" fontId="1" fillId="0" borderId="13" xfId="0" quotePrefix="1" applyFont="1" applyBorder="1" applyAlignment="1">
      <alignment horizontal="left" vertical="top" wrapText="1"/>
    </xf>
    <xf numFmtId="0" fontId="1" fillId="0" borderId="16" xfId="0" quotePrefix="1" applyFont="1" applyBorder="1" applyAlignment="1">
      <alignment horizontal="left" vertical="top" wrapText="1"/>
    </xf>
    <xf numFmtId="0" fontId="1" fillId="0" borderId="15" xfId="0" quotePrefix="1" applyFont="1" applyBorder="1" applyAlignment="1">
      <alignment horizontal="left" vertical="top" wrapText="1"/>
    </xf>
    <xf numFmtId="0" fontId="25" fillId="35" borderId="10" xfId="7" applyFont="1" applyFill="1" applyBorder="1" applyAlignment="1">
      <alignment horizontal="center" vertical="top" wrapText="1"/>
    </xf>
    <xf numFmtId="0" fontId="25" fillId="35" borderId="10" xfId="7" applyFont="1" applyFill="1" applyBorder="1" applyAlignment="1">
      <alignment horizontal="center" vertical="top"/>
    </xf>
    <xf numFmtId="0" fontId="16" fillId="35" borderId="10" xfId="0" applyFont="1" applyFill="1" applyBorder="1" applyAlignment="1">
      <alignment horizontal="right" vertical="center" wrapText="1"/>
    </xf>
    <xf numFmtId="0" fontId="25" fillId="37" borderId="10" xfId="7" applyFont="1" applyFill="1" applyBorder="1" applyAlignment="1">
      <alignment horizontal="center" vertical="top" wrapText="1"/>
    </xf>
    <xf numFmtId="0" fontId="25" fillId="37" borderId="10" xfId="7" applyFont="1" applyFill="1" applyBorder="1" applyAlignment="1">
      <alignment horizontal="center" vertical="top"/>
    </xf>
    <xf numFmtId="0" fontId="25" fillId="35" borderId="10" xfId="7" applyFont="1" applyFill="1" applyBorder="1" applyAlignment="1">
      <alignment horizont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top" wrapText="1"/>
    </xf>
    <xf numFmtId="0" fontId="20" fillId="0" borderId="10" xfId="0" applyFont="1" applyFill="1" applyBorder="1" applyAlignment="1">
      <alignment horizontal="center" vertical="center"/>
    </xf>
    <xf numFmtId="0" fontId="1" fillId="0" borderId="10" xfId="0" applyFont="1" applyFill="1" applyBorder="1" applyAlignment="1">
      <alignment wrapText="1"/>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0" xfId="0" applyFont="1" applyFill="1" applyBorder="1" applyAlignment="1">
      <alignmen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Style 1" xfId="43" xr:uid="{00000000-0005-0000-0000-000028000000}"/>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showGridLines="0" workbookViewId="0"/>
  </sheetViews>
  <sheetFormatPr defaultRowHeight="15" x14ac:dyDescent="0.25"/>
  <cols>
    <col min="1" max="1" width="129.5703125" customWidth="1"/>
  </cols>
  <sheetData>
    <row r="1" spans="1:1" ht="52.5" customHeight="1" x14ac:dyDescent="0.25">
      <c r="A1" s="7" t="s">
        <v>315</v>
      </c>
    </row>
    <row r="2" spans="1:1" ht="30.75" customHeight="1" x14ac:dyDescent="0.25">
      <c r="A2" s="5" t="s">
        <v>18</v>
      </c>
    </row>
    <row r="3" spans="1:1" ht="15.75" x14ac:dyDescent="0.25">
      <c r="A3" s="8" t="s">
        <v>19</v>
      </c>
    </row>
    <row r="4" spans="1:1" x14ac:dyDescent="0.25">
      <c r="A4" s="9" t="s">
        <v>20</v>
      </c>
    </row>
    <row r="5" spans="1:1" ht="30" x14ac:dyDescent="0.25">
      <c r="A5" s="5" t="s">
        <v>21</v>
      </c>
    </row>
    <row r="6" spans="1:1" ht="30" x14ac:dyDescent="0.25">
      <c r="A6" s="5" t="s">
        <v>22</v>
      </c>
    </row>
    <row r="7" spans="1:1" ht="15.75" x14ac:dyDescent="0.25">
      <c r="A7" s="8" t="s">
        <v>17</v>
      </c>
    </row>
    <row r="8" spans="1:1" ht="30" x14ac:dyDescent="0.25">
      <c r="A8" s="6" t="s">
        <v>63</v>
      </c>
    </row>
    <row r="9" spans="1:1" ht="45" x14ac:dyDescent="0.25">
      <c r="A9" s="4" t="s">
        <v>23</v>
      </c>
    </row>
  </sheetData>
  <dataValidations count="1">
    <dataValidation allowBlank="1" showErrorMessage="1" sqref="A1"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
  <sheetViews>
    <sheetView showGridLines="0" workbookViewId="0">
      <selection activeCell="B3" sqref="B3"/>
    </sheetView>
  </sheetViews>
  <sheetFormatPr defaultRowHeight="15" x14ac:dyDescent="0.25"/>
  <cols>
    <col min="1" max="1" width="28" customWidth="1"/>
    <col min="2" max="2" width="94.28515625" customWidth="1"/>
  </cols>
  <sheetData>
    <row r="1" spans="1:2" ht="74.45" customHeight="1" thickBot="1" x14ac:dyDescent="0.3">
      <c r="A1" s="90" t="s">
        <v>316</v>
      </c>
      <c r="B1" s="91"/>
    </row>
    <row r="2" spans="1:2" ht="15.75" thickBot="1" x14ac:dyDescent="0.3">
      <c r="A2" s="92" t="s">
        <v>24</v>
      </c>
      <c r="B2" s="93"/>
    </row>
    <row r="3" spans="1:2" x14ac:dyDescent="0.25">
      <c r="A3" s="10" t="s">
        <v>25</v>
      </c>
      <c r="B3" s="11"/>
    </row>
    <row r="4" spans="1:2" x14ac:dyDescent="0.25">
      <c r="A4" s="12" t="s">
        <v>26</v>
      </c>
      <c r="B4" s="13"/>
    </row>
    <row r="5" spans="1:2" x14ac:dyDescent="0.25">
      <c r="A5" s="14" t="s">
        <v>27</v>
      </c>
      <c r="B5" s="13"/>
    </row>
    <row r="6" spans="1:2" x14ac:dyDescent="0.25">
      <c r="A6" s="14" t="s">
        <v>28</v>
      </c>
      <c r="B6" s="13"/>
    </row>
    <row r="7" spans="1:2" x14ac:dyDescent="0.25">
      <c r="A7" s="14" t="s">
        <v>29</v>
      </c>
      <c r="B7" s="13"/>
    </row>
    <row r="8" spans="1:2" x14ac:dyDescent="0.25">
      <c r="A8" s="14" t="s">
        <v>30</v>
      </c>
      <c r="B8" s="13"/>
    </row>
    <row r="9" spans="1:2" x14ac:dyDescent="0.25">
      <c r="A9" s="14" t="s">
        <v>31</v>
      </c>
      <c r="B9" s="13"/>
    </row>
    <row r="10" spans="1:2" x14ac:dyDescent="0.25">
      <c r="A10" s="14" t="s">
        <v>32</v>
      </c>
      <c r="B10" s="13"/>
    </row>
    <row r="11" spans="1:2" ht="15.75" thickBot="1" x14ac:dyDescent="0.3">
      <c r="A11" s="15" t="s">
        <v>33</v>
      </c>
      <c r="B11" s="16"/>
    </row>
    <row r="12" spans="1:2" ht="15.75" thickBot="1" x14ac:dyDescent="0.3">
      <c r="A12" s="92" t="s">
        <v>34</v>
      </c>
      <c r="B12" s="93"/>
    </row>
    <row r="13" spans="1:2" x14ac:dyDescent="0.25">
      <c r="A13" s="17" t="s">
        <v>26</v>
      </c>
      <c r="B13" s="18"/>
    </row>
    <row r="14" spans="1:2" x14ac:dyDescent="0.25">
      <c r="A14" s="12" t="s">
        <v>31</v>
      </c>
      <c r="B14" s="19"/>
    </row>
    <row r="15" spans="1:2" ht="15.75" thickBot="1" x14ac:dyDescent="0.3">
      <c r="A15" s="20" t="s">
        <v>32</v>
      </c>
      <c r="B15" s="21"/>
    </row>
  </sheetData>
  <mergeCells count="3">
    <mergeCell ref="A1:B1"/>
    <mergeCell ref="A2:B2"/>
    <mergeCell ref="A12:B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7"/>
  <sheetViews>
    <sheetView showGridLines="0" zoomScale="90" zoomScaleNormal="90" workbookViewId="0">
      <selection activeCell="F35" sqref="F35"/>
    </sheetView>
  </sheetViews>
  <sheetFormatPr defaultColWidth="9.140625" defaultRowHeight="15" x14ac:dyDescent="0.25"/>
  <cols>
    <col min="1" max="1" width="18.42578125" style="1" customWidth="1"/>
    <col min="2" max="2" width="18.140625" style="3" customWidth="1"/>
    <col min="3" max="3" width="4.85546875" style="3" bestFit="1" customWidth="1"/>
    <col min="4" max="4" width="7.140625" style="1" bestFit="1" customWidth="1"/>
    <col min="5" max="5" width="6.140625" style="1" bestFit="1" customWidth="1"/>
    <col min="6" max="6" width="12.140625" style="1" bestFit="1" customWidth="1"/>
    <col min="7" max="7" width="14.5703125" style="1" bestFit="1" customWidth="1"/>
    <col min="8" max="8" width="6.85546875" style="1" bestFit="1" customWidth="1"/>
    <col min="9" max="9" width="12.140625" style="1" bestFit="1" customWidth="1"/>
    <col min="10" max="10" width="51.5703125" style="1" customWidth="1"/>
    <col min="11" max="11" width="14.85546875" style="1" customWidth="1"/>
    <col min="12" max="12" width="13.42578125" style="1" customWidth="1"/>
    <col min="13" max="13" width="49.140625" style="1" customWidth="1"/>
    <col min="14" max="16384" width="9.140625" style="1"/>
  </cols>
  <sheetData>
    <row r="1" spans="1:13" ht="19.5" x14ac:dyDescent="0.3">
      <c r="A1" s="95" t="s">
        <v>319</v>
      </c>
      <c r="B1" s="96"/>
      <c r="C1" s="96"/>
      <c r="D1" s="96"/>
      <c r="E1" s="96"/>
      <c r="F1" s="96"/>
      <c r="G1" s="96"/>
      <c r="H1" s="96"/>
      <c r="I1" s="96"/>
      <c r="J1" s="96"/>
      <c r="K1" s="96"/>
      <c r="L1" s="96"/>
      <c r="M1" s="96"/>
    </row>
    <row r="2" spans="1:13" ht="19.5" x14ac:dyDescent="0.3">
      <c r="A2" s="97" t="s">
        <v>12</v>
      </c>
      <c r="B2" s="97"/>
      <c r="C2" s="97"/>
      <c r="D2" s="97"/>
      <c r="E2" s="97"/>
      <c r="F2" s="97"/>
      <c r="G2" s="97"/>
      <c r="H2" s="97"/>
      <c r="I2" s="97"/>
      <c r="J2" s="97"/>
      <c r="K2" s="97"/>
      <c r="L2" s="97"/>
      <c r="M2" s="97"/>
    </row>
    <row r="3" spans="1:13" ht="30" x14ac:dyDescent="0.25">
      <c r="A3" s="22" t="s">
        <v>13</v>
      </c>
      <c r="B3" s="23" t="s">
        <v>6</v>
      </c>
      <c r="C3" s="23" t="s">
        <v>43</v>
      </c>
      <c r="D3" s="23" t="s">
        <v>7</v>
      </c>
      <c r="E3" s="23" t="s">
        <v>42</v>
      </c>
      <c r="F3" s="23" t="s">
        <v>8</v>
      </c>
      <c r="G3" s="23" t="s">
        <v>9</v>
      </c>
      <c r="H3" s="23" t="s">
        <v>336</v>
      </c>
      <c r="I3" s="23" t="s">
        <v>10</v>
      </c>
      <c r="J3" s="22" t="s">
        <v>337</v>
      </c>
      <c r="K3" s="23" t="s">
        <v>11</v>
      </c>
      <c r="L3" s="23" t="s">
        <v>14</v>
      </c>
      <c r="M3" s="23" t="s">
        <v>335</v>
      </c>
    </row>
    <row r="4" spans="1:13" ht="15.6" customHeight="1" x14ac:dyDescent="0.25">
      <c r="A4" s="24">
        <v>1</v>
      </c>
      <c r="B4" s="98" t="s">
        <v>54</v>
      </c>
      <c r="C4" s="98"/>
      <c r="D4" s="98"/>
      <c r="E4" s="98"/>
      <c r="F4" s="98"/>
      <c r="G4" s="98"/>
      <c r="H4" s="98"/>
      <c r="I4" s="98"/>
      <c r="J4" s="98"/>
      <c r="K4" s="98"/>
      <c r="L4" s="98"/>
      <c r="M4" s="98"/>
    </row>
    <row r="5" spans="1:13" x14ac:dyDescent="0.25">
      <c r="A5" s="59">
        <f t="shared" ref="A5" si="0">A4+0.01</f>
        <v>1.01</v>
      </c>
      <c r="B5" s="64" t="s">
        <v>86</v>
      </c>
      <c r="C5" s="39">
        <v>0</v>
      </c>
      <c r="D5" s="40">
        <v>0</v>
      </c>
      <c r="E5" s="40">
        <v>0</v>
      </c>
      <c r="F5" s="40">
        <v>0</v>
      </c>
      <c r="G5" s="40">
        <v>0</v>
      </c>
      <c r="H5" s="35">
        <v>1</v>
      </c>
      <c r="I5" s="41">
        <f t="shared" ref="I5" si="1">SUM(C5:H5)</f>
        <v>1</v>
      </c>
      <c r="J5" s="65" t="s">
        <v>36</v>
      </c>
      <c r="K5" s="32"/>
      <c r="L5" s="33" t="s">
        <v>15</v>
      </c>
      <c r="M5" s="34"/>
    </row>
    <row r="6" spans="1:13" x14ac:dyDescent="0.25">
      <c r="A6" s="59">
        <f>A5+0.01</f>
        <v>1.02</v>
      </c>
      <c r="B6" s="64" t="s">
        <v>87</v>
      </c>
      <c r="C6" s="39">
        <v>0</v>
      </c>
      <c r="D6" s="40">
        <v>0</v>
      </c>
      <c r="E6" s="40">
        <v>0</v>
      </c>
      <c r="F6" s="40">
        <v>0</v>
      </c>
      <c r="G6" s="40">
        <v>0</v>
      </c>
      <c r="H6" s="35">
        <v>1</v>
      </c>
      <c r="I6" s="41">
        <f>SUM(C6:H6)</f>
        <v>1</v>
      </c>
      <c r="J6" s="42" t="s">
        <v>37</v>
      </c>
      <c r="K6" s="32"/>
      <c r="L6" s="33" t="s">
        <v>15</v>
      </c>
      <c r="M6" s="34"/>
    </row>
    <row r="7" spans="1:13" x14ac:dyDescent="0.25">
      <c r="A7" s="59">
        <f>A6+0.01</f>
        <v>1.03</v>
      </c>
      <c r="B7" s="64" t="s">
        <v>88</v>
      </c>
      <c r="C7" s="39">
        <v>0</v>
      </c>
      <c r="D7" s="40">
        <v>0</v>
      </c>
      <c r="E7" s="40">
        <v>0</v>
      </c>
      <c r="F7" s="40">
        <v>0</v>
      </c>
      <c r="G7" s="40">
        <v>0</v>
      </c>
      <c r="H7" s="35">
        <v>1</v>
      </c>
      <c r="I7" s="41">
        <f t="shared" ref="I7:I9" si="2">SUM(C7:H7)</f>
        <v>1</v>
      </c>
      <c r="J7" s="42" t="s">
        <v>38</v>
      </c>
      <c r="K7" s="32"/>
      <c r="L7" s="33" t="s">
        <v>15</v>
      </c>
      <c r="M7" s="34"/>
    </row>
    <row r="8" spans="1:13" x14ac:dyDescent="0.25">
      <c r="A8" s="59">
        <f>A7+0.01</f>
        <v>1.04</v>
      </c>
      <c r="B8" s="64" t="s">
        <v>89</v>
      </c>
      <c r="C8" s="39">
        <v>0</v>
      </c>
      <c r="D8" s="40">
        <v>0</v>
      </c>
      <c r="E8" s="40">
        <v>0</v>
      </c>
      <c r="F8" s="40">
        <v>0</v>
      </c>
      <c r="G8" s="40">
        <v>0</v>
      </c>
      <c r="H8" s="35">
        <v>1</v>
      </c>
      <c r="I8" s="41">
        <f t="shared" si="2"/>
        <v>1</v>
      </c>
      <c r="J8" s="42" t="s">
        <v>39</v>
      </c>
      <c r="K8" s="32"/>
      <c r="L8" s="33" t="s">
        <v>15</v>
      </c>
      <c r="M8" s="34"/>
    </row>
    <row r="9" spans="1:13" x14ac:dyDescent="0.25">
      <c r="A9" s="59">
        <f>A8+0.01</f>
        <v>1.05</v>
      </c>
      <c r="B9" s="64" t="s">
        <v>90</v>
      </c>
      <c r="C9" s="39">
        <v>0</v>
      </c>
      <c r="D9" s="40">
        <v>0</v>
      </c>
      <c r="E9" s="40">
        <v>0</v>
      </c>
      <c r="F9" s="40">
        <v>0</v>
      </c>
      <c r="G9" s="40">
        <v>0</v>
      </c>
      <c r="H9" s="35">
        <v>1</v>
      </c>
      <c r="I9" s="41">
        <f t="shared" si="2"/>
        <v>1</v>
      </c>
      <c r="J9" s="42" t="s">
        <v>40</v>
      </c>
      <c r="K9" s="32"/>
      <c r="L9" s="33" t="s">
        <v>15</v>
      </c>
      <c r="M9" s="34"/>
    </row>
    <row r="10" spans="1:13" x14ac:dyDescent="0.25">
      <c r="A10" s="25">
        <f>A9+0.01</f>
        <v>1.06</v>
      </c>
      <c r="B10" s="115" t="s">
        <v>282</v>
      </c>
      <c r="C10" s="109">
        <v>0</v>
      </c>
      <c r="D10" s="110">
        <v>2</v>
      </c>
      <c r="E10" s="110">
        <v>0</v>
      </c>
      <c r="F10" s="110">
        <v>0</v>
      </c>
      <c r="G10" s="110">
        <v>0</v>
      </c>
      <c r="H10" s="112">
        <v>0</v>
      </c>
      <c r="I10" s="41">
        <f>SUM(C10:H10)</f>
        <v>2</v>
      </c>
      <c r="J10" s="42" t="s">
        <v>283</v>
      </c>
      <c r="K10" s="32"/>
      <c r="L10" s="33" t="s">
        <v>15</v>
      </c>
      <c r="M10" s="34"/>
    </row>
    <row r="11" spans="1:13" x14ac:dyDescent="0.25">
      <c r="A11" s="94" t="s">
        <v>323</v>
      </c>
      <c r="B11" s="94"/>
      <c r="C11" s="94"/>
      <c r="D11" s="94"/>
      <c r="E11" s="94"/>
      <c r="F11" s="94"/>
      <c r="G11" s="94"/>
      <c r="H11" s="94"/>
      <c r="I11" s="75">
        <f>SUM(I5:I9)</f>
        <v>5</v>
      </c>
      <c r="J11" s="71" t="s">
        <v>324</v>
      </c>
      <c r="K11" s="76">
        <f>SUM(K5:K10)</f>
        <v>0</v>
      </c>
      <c r="L11" s="74" t="s">
        <v>15</v>
      </c>
      <c r="M11" s="85" t="s">
        <v>334</v>
      </c>
    </row>
    <row r="12" spans="1:13" s="2" customFormat="1" x14ac:dyDescent="0.25">
      <c r="A12" s="24">
        <f>A4+1</f>
        <v>2</v>
      </c>
      <c r="B12" s="98" t="s">
        <v>55</v>
      </c>
      <c r="C12" s="98"/>
      <c r="D12" s="98"/>
      <c r="E12" s="98"/>
      <c r="F12" s="98"/>
      <c r="G12" s="98"/>
      <c r="H12" s="98"/>
      <c r="I12" s="98"/>
      <c r="J12" s="98"/>
      <c r="K12" s="98"/>
      <c r="L12" s="98"/>
      <c r="M12" s="98"/>
    </row>
    <row r="13" spans="1:13" s="2" customFormat="1" ht="30" x14ac:dyDescent="0.25">
      <c r="A13" s="37">
        <f>A12+0.01</f>
        <v>2.0099999999999998</v>
      </c>
      <c r="B13" s="64" t="s">
        <v>85</v>
      </c>
      <c r="C13" s="39">
        <v>0</v>
      </c>
      <c r="D13" s="40">
        <v>0</v>
      </c>
      <c r="E13" s="40">
        <v>0</v>
      </c>
      <c r="F13" s="40">
        <v>0</v>
      </c>
      <c r="G13" s="40">
        <v>0</v>
      </c>
      <c r="H13" s="35">
        <v>2</v>
      </c>
      <c r="I13" s="41">
        <f>SUM(C13:H13)</f>
        <v>2</v>
      </c>
      <c r="J13" s="42" t="s">
        <v>91</v>
      </c>
      <c r="K13" s="43"/>
      <c r="L13" s="36" t="s">
        <v>15</v>
      </c>
      <c r="M13" s="34"/>
    </row>
    <row r="14" spans="1:13" x14ac:dyDescent="0.25">
      <c r="A14" s="94" t="s">
        <v>323</v>
      </c>
      <c r="B14" s="94"/>
      <c r="C14" s="94"/>
      <c r="D14" s="94"/>
      <c r="E14" s="94"/>
      <c r="F14" s="94"/>
      <c r="G14" s="94"/>
      <c r="H14" s="94"/>
      <c r="I14" s="72">
        <f>SUM(I13:I13)</f>
        <v>2</v>
      </c>
      <c r="J14" s="71" t="s">
        <v>324</v>
      </c>
      <c r="K14" s="76">
        <f>SUM(K13)</f>
        <v>0</v>
      </c>
      <c r="L14" s="74" t="s">
        <v>15</v>
      </c>
      <c r="M14" s="85" t="s">
        <v>334</v>
      </c>
    </row>
    <row r="15" spans="1:13" s="2" customFormat="1" x14ac:dyDescent="0.25">
      <c r="A15" s="24">
        <f>A12+1</f>
        <v>3</v>
      </c>
      <c r="B15" s="98" t="s">
        <v>56</v>
      </c>
      <c r="C15" s="98"/>
      <c r="D15" s="98"/>
      <c r="E15" s="98"/>
      <c r="F15" s="98"/>
      <c r="G15" s="98"/>
      <c r="H15" s="98"/>
      <c r="I15" s="98"/>
      <c r="J15" s="98"/>
      <c r="K15" s="98"/>
      <c r="L15" s="98"/>
      <c r="M15" s="98"/>
    </row>
    <row r="16" spans="1:13" s="2" customFormat="1" ht="30" x14ac:dyDescent="0.25">
      <c r="A16" s="37">
        <f>A15+0.01</f>
        <v>3.01</v>
      </c>
      <c r="B16" s="39" t="s">
        <v>78</v>
      </c>
      <c r="C16" s="39">
        <v>0</v>
      </c>
      <c r="D16" s="40">
        <v>0</v>
      </c>
      <c r="E16" s="40">
        <v>0</v>
      </c>
      <c r="F16" s="39">
        <v>0</v>
      </c>
      <c r="G16" s="39">
        <v>4</v>
      </c>
      <c r="H16" s="35">
        <v>0</v>
      </c>
      <c r="I16" s="41">
        <f t="shared" ref="I16:I23" si="3">SUM(C16:H16)</f>
        <v>4</v>
      </c>
      <c r="J16" s="45" t="s">
        <v>92</v>
      </c>
      <c r="K16" s="43"/>
      <c r="L16" s="36" t="s">
        <v>15</v>
      </c>
      <c r="M16" s="34"/>
    </row>
    <row r="17" spans="1:13" s="2" customFormat="1" x14ac:dyDescent="0.25">
      <c r="A17" s="37">
        <f t="shared" ref="A17:A22" si="4">A16+0.01</f>
        <v>3.0199999999999996</v>
      </c>
      <c r="B17" s="39" t="s">
        <v>79</v>
      </c>
      <c r="C17" s="39">
        <v>0</v>
      </c>
      <c r="D17" s="40">
        <v>0</v>
      </c>
      <c r="E17" s="40">
        <v>0</v>
      </c>
      <c r="F17" s="39">
        <v>0</v>
      </c>
      <c r="G17" s="39">
        <v>0</v>
      </c>
      <c r="H17" s="35">
        <v>1</v>
      </c>
      <c r="I17" s="41">
        <f t="shared" si="3"/>
        <v>1</v>
      </c>
      <c r="J17" s="45" t="s">
        <v>93</v>
      </c>
      <c r="K17" s="43"/>
      <c r="L17" s="36" t="s">
        <v>15</v>
      </c>
      <c r="M17" s="34"/>
    </row>
    <row r="18" spans="1:13" s="2" customFormat="1" ht="35.450000000000003" customHeight="1" x14ac:dyDescent="0.25">
      <c r="A18" s="37">
        <f t="shared" si="4"/>
        <v>3.0299999999999994</v>
      </c>
      <c r="B18" s="39" t="s">
        <v>80</v>
      </c>
      <c r="C18" s="39">
        <v>0</v>
      </c>
      <c r="D18" s="40">
        <v>0</v>
      </c>
      <c r="E18" s="40">
        <v>0</v>
      </c>
      <c r="F18" s="39">
        <v>0</v>
      </c>
      <c r="G18" s="39">
        <v>4</v>
      </c>
      <c r="H18" s="35">
        <v>0</v>
      </c>
      <c r="I18" s="41">
        <f t="shared" si="3"/>
        <v>4</v>
      </c>
      <c r="J18" s="45" t="s">
        <v>92</v>
      </c>
      <c r="K18" s="43"/>
      <c r="L18" s="36" t="s">
        <v>15</v>
      </c>
      <c r="M18" s="34"/>
    </row>
    <row r="19" spans="1:13" s="2" customFormat="1" x14ac:dyDescent="0.25">
      <c r="A19" s="37">
        <f t="shared" si="4"/>
        <v>3.0399999999999991</v>
      </c>
      <c r="B19" s="39" t="s">
        <v>81</v>
      </c>
      <c r="C19" s="39">
        <v>0</v>
      </c>
      <c r="D19" s="40">
        <v>0</v>
      </c>
      <c r="E19" s="40">
        <v>0</v>
      </c>
      <c r="F19" s="39">
        <v>0</v>
      </c>
      <c r="G19" s="39">
        <v>0</v>
      </c>
      <c r="H19" s="35">
        <v>1</v>
      </c>
      <c r="I19" s="41">
        <f t="shared" si="3"/>
        <v>1</v>
      </c>
      <c r="J19" s="45" t="s">
        <v>94</v>
      </c>
      <c r="K19" s="43"/>
      <c r="L19" s="36" t="s">
        <v>15</v>
      </c>
      <c r="M19" s="34"/>
    </row>
    <row r="20" spans="1:13" s="2" customFormat="1" x14ac:dyDescent="0.25">
      <c r="A20" s="37">
        <f t="shared" si="4"/>
        <v>3.0499999999999989</v>
      </c>
      <c r="B20" s="39" t="s">
        <v>82</v>
      </c>
      <c r="C20" s="39">
        <v>0</v>
      </c>
      <c r="D20" s="40">
        <v>0</v>
      </c>
      <c r="E20" s="40">
        <v>0</v>
      </c>
      <c r="F20" s="39">
        <v>0</v>
      </c>
      <c r="G20" s="39">
        <v>0</v>
      </c>
      <c r="H20" s="35">
        <v>1</v>
      </c>
      <c r="I20" s="41">
        <f t="shared" si="3"/>
        <v>1</v>
      </c>
      <c r="J20" s="45" t="s">
        <v>95</v>
      </c>
      <c r="K20" s="43"/>
      <c r="L20" s="36" t="s">
        <v>15</v>
      </c>
      <c r="M20" s="34"/>
    </row>
    <row r="21" spans="1:13" s="2" customFormat="1" x14ac:dyDescent="0.25">
      <c r="A21" s="37">
        <f t="shared" si="4"/>
        <v>3.0599999999999987</v>
      </c>
      <c r="B21" s="39" t="s">
        <v>284</v>
      </c>
      <c r="C21" s="39">
        <v>2</v>
      </c>
      <c r="D21" s="40">
        <v>0</v>
      </c>
      <c r="E21" s="40">
        <v>0</v>
      </c>
      <c r="F21" s="39">
        <v>0</v>
      </c>
      <c r="G21" s="39">
        <v>0</v>
      </c>
      <c r="H21" s="35">
        <v>0</v>
      </c>
      <c r="I21" s="41">
        <f t="shared" si="3"/>
        <v>2</v>
      </c>
      <c r="J21" s="45" t="s">
        <v>41</v>
      </c>
      <c r="K21" s="43"/>
      <c r="L21" s="36" t="s">
        <v>15</v>
      </c>
      <c r="M21" s="34"/>
    </row>
    <row r="22" spans="1:13" s="2" customFormat="1" x14ac:dyDescent="0.25">
      <c r="A22" s="37">
        <f t="shared" si="4"/>
        <v>3.0699999999999985</v>
      </c>
      <c r="B22" s="39" t="s">
        <v>83</v>
      </c>
      <c r="C22" s="39">
        <v>0</v>
      </c>
      <c r="D22" s="40">
        <v>0</v>
      </c>
      <c r="E22" s="40">
        <v>1</v>
      </c>
      <c r="F22" s="39">
        <v>0</v>
      </c>
      <c r="G22" s="39">
        <v>0</v>
      </c>
      <c r="H22" s="35">
        <v>0</v>
      </c>
      <c r="I22" s="41">
        <f t="shared" si="3"/>
        <v>1</v>
      </c>
      <c r="J22" s="45" t="s">
        <v>96</v>
      </c>
      <c r="K22" s="43"/>
      <c r="L22" s="36" t="s">
        <v>15</v>
      </c>
      <c r="M22" s="34"/>
    </row>
    <row r="23" spans="1:13" s="2" customFormat="1" ht="15.75" customHeight="1" x14ac:dyDescent="0.25">
      <c r="A23" s="37">
        <f>A22+0.01</f>
        <v>3.0799999999999983</v>
      </c>
      <c r="B23" s="39" t="s">
        <v>84</v>
      </c>
      <c r="C23" s="39">
        <v>0</v>
      </c>
      <c r="D23" s="40">
        <v>0</v>
      </c>
      <c r="E23" s="40">
        <v>0</v>
      </c>
      <c r="F23" s="39">
        <v>0</v>
      </c>
      <c r="G23" s="39">
        <v>0</v>
      </c>
      <c r="H23" s="35">
        <v>2</v>
      </c>
      <c r="I23" s="41">
        <f t="shared" si="3"/>
        <v>2</v>
      </c>
      <c r="J23" s="45" t="s">
        <v>97</v>
      </c>
      <c r="K23" s="43"/>
      <c r="L23" s="36" t="s">
        <v>15</v>
      </c>
      <c r="M23" s="34"/>
    </row>
    <row r="24" spans="1:13" x14ac:dyDescent="0.25">
      <c r="A24" s="94" t="s">
        <v>323</v>
      </c>
      <c r="B24" s="94"/>
      <c r="C24" s="94"/>
      <c r="D24" s="94"/>
      <c r="E24" s="94"/>
      <c r="F24" s="94"/>
      <c r="G24" s="94"/>
      <c r="H24" s="94"/>
      <c r="I24" s="72">
        <f>SUM(I16:I23)</f>
        <v>16</v>
      </c>
      <c r="J24" s="71" t="s">
        <v>324</v>
      </c>
      <c r="K24" s="76">
        <f>SUM(K16:K23)</f>
        <v>0</v>
      </c>
      <c r="L24" s="74" t="s">
        <v>15</v>
      </c>
      <c r="M24" s="85" t="s">
        <v>334</v>
      </c>
    </row>
    <row r="25" spans="1:13" s="2" customFormat="1" x14ac:dyDescent="0.25">
      <c r="A25" s="24">
        <f>A15+1</f>
        <v>4</v>
      </c>
      <c r="B25" s="98" t="s">
        <v>57</v>
      </c>
      <c r="C25" s="98"/>
      <c r="D25" s="98"/>
      <c r="E25" s="98"/>
      <c r="F25" s="98"/>
      <c r="G25" s="98"/>
      <c r="H25" s="98"/>
      <c r="I25" s="98"/>
      <c r="J25" s="98"/>
      <c r="K25" s="98"/>
      <c r="L25" s="98"/>
      <c r="M25" s="98"/>
    </row>
    <row r="26" spans="1:13" s="2" customFormat="1" ht="29.1" customHeight="1" x14ac:dyDescent="0.25">
      <c r="A26" s="37">
        <f>A25+0.01</f>
        <v>4.01</v>
      </c>
      <c r="B26" s="26" t="s">
        <v>64</v>
      </c>
      <c r="C26" s="61">
        <v>4</v>
      </c>
      <c r="D26" s="40">
        <v>0</v>
      </c>
      <c r="E26" s="40">
        <v>0</v>
      </c>
      <c r="F26" s="40">
        <v>0</v>
      </c>
      <c r="G26" s="40">
        <v>0</v>
      </c>
      <c r="H26" s="35">
        <v>0</v>
      </c>
      <c r="I26" s="41">
        <f t="shared" ref="I26:I32" si="5">SUM(C26:H26)</f>
        <v>4</v>
      </c>
      <c r="J26" s="45" t="s">
        <v>98</v>
      </c>
      <c r="K26" s="43"/>
      <c r="L26" s="36" t="s">
        <v>15</v>
      </c>
      <c r="M26" s="34"/>
    </row>
    <row r="27" spans="1:13" s="2" customFormat="1" ht="30" x14ac:dyDescent="0.25">
      <c r="A27" s="37">
        <f t="shared" ref="A27:A32" si="6">A26+0.01</f>
        <v>4.0199999999999996</v>
      </c>
      <c r="B27" s="67" t="s">
        <v>65</v>
      </c>
      <c r="C27" s="28">
        <v>3</v>
      </c>
      <c r="D27" s="40">
        <v>0</v>
      </c>
      <c r="E27" s="40">
        <v>0</v>
      </c>
      <c r="F27" s="40">
        <v>0</v>
      </c>
      <c r="G27" s="40">
        <v>0</v>
      </c>
      <c r="H27" s="40">
        <v>0</v>
      </c>
      <c r="I27" s="35">
        <f t="shared" si="5"/>
        <v>3</v>
      </c>
      <c r="J27" s="45" t="s">
        <v>99</v>
      </c>
      <c r="K27" s="43"/>
      <c r="L27" s="36" t="s">
        <v>15</v>
      </c>
      <c r="M27" s="34"/>
    </row>
    <row r="28" spans="1:13" s="2" customFormat="1" x14ac:dyDescent="0.25">
      <c r="A28" s="37">
        <f t="shared" si="6"/>
        <v>4.0299999999999994</v>
      </c>
      <c r="B28" s="26" t="s">
        <v>66</v>
      </c>
      <c r="C28" s="61">
        <v>0</v>
      </c>
      <c r="D28" s="40">
        <v>0</v>
      </c>
      <c r="E28" s="40">
        <v>0</v>
      </c>
      <c r="F28" s="40">
        <v>0</v>
      </c>
      <c r="G28" s="40">
        <v>0</v>
      </c>
      <c r="H28" s="35">
        <v>1</v>
      </c>
      <c r="I28" s="35">
        <f t="shared" si="5"/>
        <v>1</v>
      </c>
      <c r="J28" s="45" t="s">
        <v>100</v>
      </c>
      <c r="K28" s="43"/>
      <c r="L28" s="36" t="s">
        <v>15</v>
      </c>
      <c r="M28" s="34"/>
    </row>
    <row r="29" spans="1:13" s="2" customFormat="1" x14ac:dyDescent="0.25">
      <c r="A29" s="37">
        <f t="shared" si="6"/>
        <v>4.0399999999999991</v>
      </c>
      <c r="B29" s="67" t="s">
        <v>67</v>
      </c>
      <c r="C29" s="28">
        <v>0</v>
      </c>
      <c r="D29" s="40">
        <v>0</v>
      </c>
      <c r="E29" s="40">
        <v>0</v>
      </c>
      <c r="F29" s="40">
        <v>0</v>
      </c>
      <c r="G29" s="40">
        <v>0</v>
      </c>
      <c r="H29" s="35">
        <v>1</v>
      </c>
      <c r="I29" s="41">
        <f t="shared" si="5"/>
        <v>1</v>
      </c>
      <c r="J29" s="45" t="s">
        <v>44</v>
      </c>
      <c r="K29" s="43"/>
      <c r="L29" s="36" t="s">
        <v>15</v>
      </c>
      <c r="M29" s="34"/>
    </row>
    <row r="30" spans="1:13" s="2" customFormat="1" ht="30" x14ac:dyDescent="0.25">
      <c r="A30" s="37">
        <f t="shared" si="6"/>
        <v>4.0499999999999989</v>
      </c>
      <c r="B30" s="26" t="s">
        <v>68</v>
      </c>
      <c r="C30" s="61">
        <v>0</v>
      </c>
      <c r="D30" s="40">
        <v>5</v>
      </c>
      <c r="E30" s="40">
        <v>0</v>
      </c>
      <c r="F30" s="40">
        <v>0</v>
      </c>
      <c r="G30" s="40">
        <v>0</v>
      </c>
      <c r="H30" s="35">
        <v>0</v>
      </c>
      <c r="I30" s="41">
        <f t="shared" si="5"/>
        <v>5</v>
      </c>
      <c r="J30" s="45" t="s">
        <v>101</v>
      </c>
      <c r="K30" s="43"/>
      <c r="L30" s="36" t="s">
        <v>15</v>
      </c>
      <c r="M30" s="34"/>
    </row>
    <row r="31" spans="1:13" s="2" customFormat="1" x14ac:dyDescent="0.25">
      <c r="A31" s="37">
        <f t="shared" si="6"/>
        <v>4.0599999999999987</v>
      </c>
      <c r="B31" s="67" t="s">
        <v>77</v>
      </c>
      <c r="C31" s="28">
        <v>0</v>
      </c>
      <c r="D31" s="40">
        <v>0</v>
      </c>
      <c r="E31" s="40">
        <v>0</v>
      </c>
      <c r="F31" s="40">
        <v>0</v>
      </c>
      <c r="G31" s="40">
        <v>0</v>
      </c>
      <c r="H31" s="35">
        <v>1</v>
      </c>
      <c r="I31" s="41">
        <f t="shared" si="5"/>
        <v>1</v>
      </c>
      <c r="J31" s="45" t="s">
        <v>45</v>
      </c>
      <c r="K31" s="43"/>
      <c r="L31" s="36" t="s">
        <v>15</v>
      </c>
      <c r="M31" s="34"/>
    </row>
    <row r="32" spans="1:13" s="2" customFormat="1" x14ac:dyDescent="0.25">
      <c r="A32" s="37">
        <f t="shared" si="6"/>
        <v>4.0699999999999985</v>
      </c>
      <c r="B32" s="26" t="s">
        <v>76</v>
      </c>
      <c r="C32" s="61">
        <v>0</v>
      </c>
      <c r="D32" s="40">
        <v>1</v>
      </c>
      <c r="E32" s="40">
        <v>0</v>
      </c>
      <c r="F32" s="40">
        <v>0</v>
      </c>
      <c r="G32" s="40">
        <v>0</v>
      </c>
      <c r="H32" s="35">
        <v>0</v>
      </c>
      <c r="I32" s="41">
        <f t="shared" si="5"/>
        <v>1</v>
      </c>
      <c r="J32" s="45" t="s">
        <v>102</v>
      </c>
      <c r="K32" s="43"/>
      <c r="L32" s="36" t="s">
        <v>15</v>
      </c>
      <c r="M32" s="34"/>
    </row>
    <row r="33" spans="1:13" x14ac:dyDescent="0.25">
      <c r="A33" s="94" t="s">
        <v>323</v>
      </c>
      <c r="B33" s="94"/>
      <c r="C33" s="94"/>
      <c r="D33" s="94"/>
      <c r="E33" s="94"/>
      <c r="F33" s="94"/>
      <c r="G33" s="94"/>
      <c r="H33" s="94"/>
      <c r="I33" s="72">
        <f>SUM(I26:I32)</f>
        <v>16</v>
      </c>
      <c r="J33" s="71" t="s">
        <v>324</v>
      </c>
      <c r="K33" s="76">
        <f>SUM(K26:K32)</f>
        <v>0</v>
      </c>
      <c r="L33" s="74" t="s">
        <v>15</v>
      </c>
      <c r="M33" s="85" t="s">
        <v>334</v>
      </c>
    </row>
    <row r="34" spans="1:13" x14ac:dyDescent="0.25">
      <c r="A34" s="24">
        <f>A25+1</f>
        <v>5</v>
      </c>
      <c r="B34" s="98" t="s">
        <v>317</v>
      </c>
      <c r="C34" s="98"/>
      <c r="D34" s="98"/>
      <c r="E34" s="98"/>
      <c r="F34" s="98"/>
      <c r="G34" s="98"/>
      <c r="H34" s="98"/>
      <c r="I34" s="98"/>
      <c r="J34" s="98"/>
      <c r="K34" s="98"/>
      <c r="L34" s="98"/>
      <c r="M34" s="98"/>
    </row>
    <row r="35" spans="1:13" ht="30" x14ac:dyDescent="0.25">
      <c r="A35" s="37">
        <f>A34+0.01</f>
        <v>5.01</v>
      </c>
      <c r="B35" s="44" t="s">
        <v>75</v>
      </c>
      <c r="C35" s="39">
        <v>4</v>
      </c>
      <c r="D35" s="40">
        <v>0</v>
      </c>
      <c r="E35" s="40">
        <v>0</v>
      </c>
      <c r="F35" s="40">
        <v>0</v>
      </c>
      <c r="G35" s="40">
        <v>0</v>
      </c>
      <c r="H35" s="35">
        <v>0</v>
      </c>
      <c r="I35" s="41">
        <f>SUM(C35:H35)</f>
        <v>4</v>
      </c>
      <c r="J35" s="63" t="s">
        <v>103</v>
      </c>
      <c r="K35" s="43"/>
      <c r="L35" s="36" t="s">
        <v>15</v>
      </c>
      <c r="M35" s="34"/>
    </row>
    <row r="36" spans="1:13" x14ac:dyDescent="0.25">
      <c r="A36" s="37">
        <f t="shared" ref="A36:A40" si="7">A35+0.01</f>
        <v>5.0199999999999996</v>
      </c>
      <c r="B36" s="38" t="s">
        <v>74</v>
      </c>
      <c r="C36" s="39">
        <v>0</v>
      </c>
      <c r="D36" s="40">
        <v>0</v>
      </c>
      <c r="E36" s="40">
        <v>0</v>
      </c>
      <c r="F36" s="40">
        <v>0</v>
      </c>
      <c r="G36" s="40">
        <v>0</v>
      </c>
      <c r="H36" s="40">
        <v>0</v>
      </c>
      <c r="I36" s="35">
        <f>SUM(C36:H36)</f>
        <v>0</v>
      </c>
      <c r="J36" s="63" t="s">
        <v>46</v>
      </c>
      <c r="K36" s="43"/>
      <c r="L36" s="36" t="s">
        <v>15</v>
      </c>
      <c r="M36" s="34"/>
    </row>
    <row r="37" spans="1:13" x14ac:dyDescent="0.25">
      <c r="A37" s="37">
        <f>A36+0.01</f>
        <v>5.0299999999999994</v>
      </c>
      <c r="B37" s="38" t="s">
        <v>308</v>
      </c>
      <c r="C37" s="39">
        <v>0</v>
      </c>
      <c r="D37" s="40">
        <v>0</v>
      </c>
      <c r="E37" s="40">
        <v>0</v>
      </c>
      <c r="F37" s="40">
        <v>0</v>
      </c>
      <c r="G37" s="40">
        <v>0</v>
      </c>
      <c r="H37" s="40">
        <v>0</v>
      </c>
      <c r="I37" s="35">
        <v>0</v>
      </c>
      <c r="J37" s="63" t="s">
        <v>309</v>
      </c>
      <c r="K37" s="43"/>
      <c r="L37" s="36"/>
      <c r="M37" s="34"/>
    </row>
    <row r="38" spans="1:13" x14ac:dyDescent="0.25">
      <c r="A38" s="37">
        <f>A37+0.01</f>
        <v>5.0399999999999991</v>
      </c>
      <c r="B38" s="44" t="s">
        <v>73</v>
      </c>
      <c r="C38" s="39">
        <v>0</v>
      </c>
      <c r="D38" s="40">
        <v>0</v>
      </c>
      <c r="E38" s="40">
        <v>0</v>
      </c>
      <c r="F38" s="40">
        <v>0</v>
      </c>
      <c r="G38" s="40">
        <v>0</v>
      </c>
      <c r="H38" s="35">
        <v>1</v>
      </c>
      <c r="I38" s="35">
        <f>SUM(C38:H38)</f>
        <v>1</v>
      </c>
      <c r="J38" s="63" t="s">
        <v>104</v>
      </c>
      <c r="K38" s="43"/>
      <c r="L38" s="36" t="s">
        <v>15</v>
      </c>
      <c r="M38" s="34"/>
    </row>
    <row r="39" spans="1:13" ht="30" x14ac:dyDescent="0.25">
      <c r="A39" s="37">
        <f t="shared" si="7"/>
        <v>5.0499999999999989</v>
      </c>
      <c r="B39" s="38" t="s">
        <v>72</v>
      </c>
      <c r="C39" s="39">
        <v>1</v>
      </c>
      <c r="D39" s="40">
        <v>0</v>
      </c>
      <c r="E39" s="40">
        <v>0</v>
      </c>
      <c r="F39" s="40">
        <v>0</v>
      </c>
      <c r="G39" s="40">
        <v>0</v>
      </c>
      <c r="H39" s="35">
        <v>0</v>
      </c>
      <c r="I39" s="41">
        <f>SUM(C39:H39)</f>
        <v>1</v>
      </c>
      <c r="J39" s="63" t="s">
        <v>105</v>
      </c>
      <c r="K39" s="43"/>
      <c r="L39" s="36" t="s">
        <v>15</v>
      </c>
      <c r="M39" s="34"/>
    </row>
    <row r="40" spans="1:13" x14ac:dyDescent="0.25">
      <c r="A40" s="37">
        <f t="shared" si="7"/>
        <v>5.0599999999999987</v>
      </c>
      <c r="B40" s="116" t="s">
        <v>71</v>
      </c>
      <c r="C40" s="109">
        <v>1</v>
      </c>
      <c r="D40" s="110">
        <v>0</v>
      </c>
      <c r="E40" s="110">
        <v>0</v>
      </c>
      <c r="F40" s="110">
        <v>0</v>
      </c>
      <c r="G40" s="110">
        <v>0</v>
      </c>
      <c r="H40" s="112">
        <v>0</v>
      </c>
      <c r="I40" s="41">
        <f t="shared" ref="I40:I41" si="8">SUM(C40:H40)</f>
        <v>1</v>
      </c>
      <c r="J40" s="114" t="s">
        <v>47</v>
      </c>
      <c r="K40" s="43"/>
      <c r="L40" s="36" t="s">
        <v>15</v>
      </c>
      <c r="M40" s="34"/>
    </row>
    <row r="41" spans="1:13" x14ac:dyDescent="0.25">
      <c r="A41" s="37">
        <f>A40+0.01</f>
        <v>5.0699999999999985</v>
      </c>
      <c r="B41" s="116" t="s">
        <v>306</v>
      </c>
      <c r="C41" s="109">
        <v>0</v>
      </c>
      <c r="D41" s="110">
        <v>0</v>
      </c>
      <c r="E41" s="110">
        <v>0</v>
      </c>
      <c r="F41" s="110">
        <v>0</v>
      </c>
      <c r="G41" s="110">
        <v>0</v>
      </c>
      <c r="H41" s="112">
        <v>1</v>
      </c>
      <c r="I41" s="41">
        <f t="shared" si="8"/>
        <v>1</v>
      </c>
      <c r="J41" s="114" t="s">
        <v>307</v>
      </c>
      <c r="K41" s="43"/>
      <c r="L41" s="36"/>
      <c r="M41" s="34"/>
    </row>
    <row r="42" spans="1:13" ht="30" x14ac:dyDescent="0.25">
      <c r="A42" s="37">
        <f>A41+0.01</f>
        <v>5.0799999999999983</v>
      </c>
      <c r="B42" s="44" t="s">
        <v>70</v>
      </c>
      <c r="C42" s="39">
        <v>2</v>
      </c>
      <c r="D42" s="40">
        <v>0</v>
      </c>
      <c r="E42" s="40">
        <v>1</v>
      </c>
      <c r="F42" s="40">
        <v>0</v>
      </c>
      <c r="G42" s="40">
        <v>0</v>
      </c>
      <c r="H42" s="35">
        <v>0</v>
      </c>
      <c r="I42" s="41">
        <f>SUM(C42:H42)</f>
        <v>3</v>
      </c>
      <c r="J42" s="63" t="s">
        <v>106</v>
      </c>
      <c r="K42" s="43"/>
      <c r="L42" s="36" t="s">
        <v>15</v>
      </c>
      <c r="M42" s="34"/>
    </row>
    <row r="43" spans="1:13" x14ac:dyDescent="0.25">
      <c r="A43" s="37">
        <f>A42+0.01</f>
        <v>5.0899999999999981</v>
      </c>
      <c r="B43" s="38" t="s">
        <v>69</v>
      </c>
      <c r="C43" s="39">
        <v>2</v>
      </c>
      <c r="D43" s="40">
        <v>0</v>
      </c>
      <c r="E43" s="40">
        <v>0</v>
      </c>
      <c r="F43" s="40">
        <v>0</v>
      </c>
      <c r="G43" s="40">
        <v>0</v>
      </c>
      <c r="H43" s="35">
        <v>0</v>
      </c>
      <c r="I43" s="41">
        <f>SUM(C43:H43)</f>
        <v>2</v>
      </c>
      <c r="J43" s="45" t="s">
        <v>107</v>
      </c>
      <c r="K43" s="43"/>
      <c r="L43" s="36" t="s">
        <v>15</v>
      </c>
      <c r="M43" s="34"/>
    </row>
    <row r="44" spans="1:13" x14ac:dyDescent="0.25">
      <c r="A44" s="94" t="s">
        <v>323</v>
      </c>
      <c r="B44" s="94"/>
      <c r="C44" s="94"/>
      <c r="D44" s="94"/>
      <c r="E44" s="94"/>
      <c r="F44" s="94"/>
      <c r="G44" s="94"/>
      <c r="H44" s="94"/>
      <c r="I44" s="72">
        <f>SUM(I35:I43)</f>
        <v>13</v>
      </c>
      <c r="J44" s="71" t="s">
        <v>324</v>
      </c>
      <c r="K44" s="76">
        <f>SUM(K35:K43)</f>
        <v>0</v>
      </c>
      <c r="L44" s="74" t="s">
        <v>15</v>
      </c>
      <c r="M44" s="85" t="s">
        <v>334</v>
      </c>
    </row>
    <row r="45" spans="1:13" x14ac:dyDescent="0.25">
      <c r="A45" s="99" t="s">
        <v>325</v>
      </c>
      <c r="B45" s="99"/>
      <c r="C45" s="99"/>
      <c r="D45" s="99"/>
      <c r="E45" s="99"/>
      <c r="F45" s="99"/>
      <c r="G45" s="99"/>
      <c r="H45" s="99"/>
      <c r="I45" s="78">
        <f>SUM(I44,I33,I24,I14,I11)</f>
        <v>52</v>
      </c>
      <c r="J45" s="79" t="s">
        <v>326</v>
      </c>
      <c r="K45" s="80">
        <f>SUM(K44,K33,K24,K14,K11)</f>
        <v>0</v>
      </c>
      <c r="L45" s="46"/>
    </row>
    <row r="46" spans="1:13" ht="27" customHeight="1" x14ac:dyDescent="0.25">
      <c r="A46" s="47"/>
      <c r="B46" s="47"/>
      <c r="C46" s="47"/>
      <c r="D46" s="47"/>
      <c r="E46" s="47"/>
      <c r="F46" s="47"/>
      <c r="G46" s="47"/>
      <c r="H46" s="47"/>
      <c r="I46" s="48"/>
      <c r="J46" s="47"/>
      <c r="K46" s="49"/>
      <c r="L46" s="46"/>
    </row>
    <row r="47" spans="1:13" ht="264.60000000000002" customHeight="1" x14ac:dyDescent="0.25">
      <c r="A47" s="50" t="s">
        <v>16</v>
      </c>
      <c r="B47" s="100" t="s">
        <v>35</v>
      </c>
      <c r="C47" s="101"/>
      <c r="D47" s="101"/>
      <c r="E47" s="101"/>
      <c r="F47" s="101"/>
      <c r="G47" s="101"/>
      <c r="H47" s="101"/>
      <c r="I47" s="101"/>
      <c r="J47" s="101"/>
      <c r="K47" s="101"/>
      <c r="L47" s="101"/>
      <c r="M47" s="102"/>
    </row>
    <row r="48" spans="1:13" x14ac:dyDescent="0.25">
      <c r="A48" s="47"/>
      <c r="B48" s="47"/>
      <c r="C48" s="47"/>
      <c r="D48" s="47"/>
      <c r="E48" s="47"/>
      <c r="F48" s="47"/>
      <c r="G48" s="47"/>
      <c r="H48" s="47"/>
      <c r="I48" s="48"/>
      <c r="J48" s="47"/>
      <c r="K48" s="49"/>
      <c r="L48" s="46"/>
    </row>
    <row r="49" spans="1:12" x14ac:dyDescent="0.25">
      <c r="A49" s="47"/>
      <c r="B49" s="47"/>
      <c r="C49" s="47"/>
      <c r="D49" s="47"/>
      <c r="E49" s="47"/>
      <c r="F49" s="47"/>
      <c r="G49" s="47"/>
      <c r="H49" s="47"/>
      <c r="I49" s="48"/>
      <c r="J49" s="47"/>
      <c r="K49" s="49"/>
      <c r="L49" s="46"/>
    </row>
    <row r="50" spans="1:12" ht="14.1" customHeight="1" thickBot="1" x14ac:dyDescent="0.3">
      <c r="A50" s="51"/>
      <c r="B50" s="51"/>
      <c r="C50" s="52"/>
      <c r="D50" s="52"/>
      <c r="E50" s="52"/>
      <c r="F50" s="53"/>
      <c r="G50" s="53"/>
    </row>
    <row r="51" spans="1:12" x14ac:dyDescent="0.25">
      <c r="A51" s="54" t="s">
        <v>0</v>
      </c>
      <c r="B51" s="54"/>
      <c r="C51" s="54"/>
      <c r="D51" s="54"/>
      <c r="E51" s="54"/>
      <c r="F51" s="54"/>
      <c r="G51" s="54"/>
    </row>
    <row r="52" spans="1:12" x14ac:dyDescent="0.25">
      <c r="A52" s="54"/>
      <c r="B52" s="54"/>
      <c r="C52" s="54"/>
      <c r="D52" s="54"/>
      <c r="E52" s="54"/>
      <c r="F52" s="54"/>
      <c r="G52" s="54"/>
    </row>
    <row r="53" spans="1:12" ht="15.75" thickBot="1" x14ac:dyDescent="0.3">
      <c r="A53" s="51"/>
      <c r="B53" s="51"/>
      <c r="C53" s="52"/>
      <c r="D53" s="52"/>
      <c r="E53" s="52"/>
      <c r="F53" s="53"/>
      <c r="G53" s="53"/>
    </row>
    <row r="54" spans="1:12" x14ac:dyDescent="0.25">
      <c r="A54" s="54" t="s">
        <v>1</v>
      </c>
      <c r="B54" s="54"/>
      <c r="C54" s="54"/>
      <c r="D54" s="54"/>
      <c r="E54" s="54"/>
      <c r="F54" s="54"/>
      <c r="G54" s="54"/>
    </row>
    <row r="55" spans="1:12" x14ac:dyDescent="0.25">
      <c r="A55" s="55"/>
      <c r="B55" s="55"/>
      <c r="C55" s="55"/>
      <c r="D55" s="55"/>
      <c r="E55" s="55"/>
      <c r="F55" s="55"/>
      <c r="G55" s="55"/>
    </row>
    <row r="56" spans="1:12" x14ac:dyDescent="0.25">
      <c r="A56" s="55"/>
      <c r="B56" s="55"/>
      <c r="C56" s="55"/>
      <c r="D56" s="55"/>
      <c r="E56" s="55"/>
      <c r="F56" s="55"/>
      <c r="G56" s="55"/>
    </row>
    <row r="57" spans="1:12" ht="15.75" thickBot="1" x14ac:dyDescent="0.3">
      <c r="A57" s="51"/>
      <c r="B57" s="51"/>
      <c r="C57" s="52"/>
      <c r="D57" s="52"/>
      <c r="E57" s="52"/>
      <c r="F57" s="56"/>
      <c r="G57" s="53"/>
    </row>
    <row r="58" spans="1:12" x14ac:dyDescent="0.25">
      <c r="A58" s="54" t="s">
        <v>318</v>
      </c>
      <c r="B58" s="54"/>
      <c r="C58" s="54"/>
      <c r="D58" s="54"/>
      <c r="E58" s="54"/>
      <c r="F58" s="57" t="s">
        <v>5</v>
      </c>
      <c r="G58" s="57"/>
    </row>
    <row r="59" spans="1:12" x14ac:dyDescent="0.25">
      <c r="B59" s="1"/>
      <c r="C59" s="1"/>
    </row>
    <row r="60" spans="1:12" ht="15.75" thickBot="1" x14ac:dyDescent="0.3">
      <c r="A60" s="51"/>
      <c r="B60" s="51"/>
      <c r="C60" s="52"/>
      <c r="D60" s="52"/>
      <c r="E60" s="52"/>
      <c r="F60" s="58"/>
      <c r="G60" s="58"/>
    </row>
    <row r="61" spans="1:12" x14ac:dyDescent="0.25">
      <c r="A61" s="54" t="s">
        <v>2</v>
      </c>
      <c r="B61" s="58"/>
      <c r="C61" s="58"/>
      <c r="D61" s="58"/>
      <c r="E61" s="58"/>
      <c r="F61" s="58"/>
      <c r="G61" s="58"/>
    </row>
    <row r="62" spans="1:12" x14ac:dyDescent="0.25">
      <c r="A62" s="58"/>
      <c r="B62" s="58"/>
      <c r="C62" s="58"/>
      <c r="D62" s="58"/>
      <c r="E62" s="58"/>
      <c r="F62" s="58"/>
      <c r="G62" s="58"/>
    </row>
    <row r="63" spans="1:12" ht="15.75" thickBot="1" x14ac:dyDescent="0.3">
      <c r="A63" s="51"/>
      <c r="B63" s="51"/>
      <c r="C63" s="52"/>
      <c r="D63" s="52"/>
      <c r="E63" s="52"/>
      <c r="F63" s="58"/>
      <c r="G63" s="58"/>
    </row>
    <row r="64" spans="1:12" x14ac:dyDescent="0.25">
      <c r="A64" s="54" t="s">
        <v>3</v>
      </c>
      <c r="B64" s="58"/>
      <c r="C64" s="58"/>
      <c r="D64" s="58"/>
      <c r="E64" s="58"/>
      <c r="F64" s="58"/>
      <c r="G64" s="58"/>
    </row>
    <row r="65" spans="1:7" x14ac:dyDescent="0.25">
      <c r="A65" s="58"/>
      <c r="B65" s="58"/>
      <c r="C65" s="58"/>
      <c r="D65" s="58"/>
      <c r="E65" s="58"/>
      <c r="F65" s="58"/>
      <c r="G65" s="58"/>
    </row>
    <row r="66" spans="1:7" ht="15.75" thickBot="1" x14ac:dyDescent="0.3">
      <c r="A66" s="51"/>
      <c r="B66" s="51"/>
      <c r="C66" s="52"/>
      <c r="D66" s="52"/>
      <c r="E66" s="52"/>
      <c r="F66" s="58"/>
      <c r="G66" s="58"/>
    </row>
    <row r="67" spans="1:7" x14ac:dyDescent="0.25">
      <c r="A67" s="54" t="s">
        <v>4</v>
      </c>
      <c r="B67" s="58"/>
      <c r="C67" s="58"/>
      <c r="D67" s="58"/>
      <c r="E67" s="58"/>
      <c r="F67" s="58"/>
      <c r="G67" s="58"/>
    </row>
  </sheetData>
  <mergeCells count="14">
    <mergeCell ref="A44:H44"/>
    <mergeCell ref="A45:H45"/>
    <mergeCell ref="B47:M47"/>
    <mergeCell ref="B12:M12"/>
    <mergeCell ref="A14:H14"/>
    <mergeCell ref="B15:M15"/>
    <mergeCell ref="A24:H24"/>
    <mergeCell ref="B25:M25"/>
    <mergeCell ref="A33:H33"/>
    <mergeCell ref="A11:H11"/>
    <mergeCell ref="A1:M1"/>
    <mergeCell ref="A2:M2"/>
    <mergeCell ref="B4:M4"/>
    <mergeCell ref="B34:M34"/>
  </mergeCells>
  <pageMargins left="0.25" right="0.25" top="0.75" bottom="0.75" header="0.3" footer="0.3"/>
  <pageSetup scale="70" fitToHeight="0" orientation="landscape" horizontalDpi="1200" verticalDpi="1200"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8"/>
  <sheetViews>
    <sheetView showGridLines="0" zoomScale="90" zoomScaleNormal="90" workbookViewId="0">
      <selection activeCell="N51" sqref="N51"/>
    </sheetView>
  </sheetViews>
  <sheetFormatPr defaultColWidth="9.140625" defaultRowHeight="15" x14ac:dyDescent="0.25"/>
  <cols>
    <col min="1" max="1" width="20" style="1" customWidth="1"/>
    <col min="2" max="2" width="21.28515625" style="3" customWidth="1"/>
    <col min="3" max="3" width="4.85546875" style="3" bestFit="1" customWidth="1"/>
    <col min="4" max="4" width="7.140625" style="1" bestFit="1" customWidth="1"/>
    <col min="5" max="5" width="6.140625" style="1" bestFit="1" customWidth="1"/>
    <col min="6" max="6" width="8.42578125" style="1" bestFit="1" customWidth="1"/>
    <col min="7" max="7" width="14.5703125" style="1" bestFit="1" customWidth="1"/>
    <col min="8" max="8" width="6.85546875" style="1" bestFit="1" customWidth="1"/>
    <col min="9" max="9" width="12.140625" style="1" bestFit="1" customWidth="1"/>
    <col min="10" max="10" width="50.85546875" style="1" customWidth="1"/>
    <col min="11" max="11" width="20.5703125" style="1" customWidth="1"/>
    <col min="12" max="12" width="13.42578125" style="1" customWidth="1"/>
    <col min="13" max="13" width="49.140625" style="1" customWidth="1"/>
    <col min="14" max="16384" width="9.140625" style="1"/>
  </cols>
  <sheetData>
    <row r="1" spans="1:13" ht="19.5" x14ac:dyDescent="0.25">
      <c r="A1" s="103" t="s">
        <v>314</v>
      </c>
      <c r="B1" s="104"/>
      <c r="C1" s="104"/>
      <c r="D1" s="104"/>
      <c r="E1" s="104"/>
      <c r="F1" s="104"/>
      <c r="G1" s="104"/>
      <c r="H1" s="104"/>
      <c r="I1" s="104"/>
      <c r="J1" s="104"/>
      <c r="K1" s="104"/>
      <c r="L1" s="104"/>
      <c r="M1" s="104"/>
    </row>
    <row r="2" spans="1:13" ht="19.5" x14ac:dyDescent="0.3">
      <c r="A2" s="97" t="s">
        <v>320</v>
      </c>
      <c r="B2" s="97"/>
      <c r="C2" s="97"/>
      <c r="D2" s="97"/>
      <c r="E2" s="97"/>
      <c r="F2" s="97"/>
      <c r="G2" s="97"/>
      <c r="H2" s="97"/>
      <c r="I2" s="97"/>
      <c r="J2" s="97"/>
      <c r="K2" s="97"/>
      <c r="L2" s="97"/>
      <c r="M2" s="97"/>
    </row>
    <row r="3" spans="1:13" ht="30" x14ac:dyDescent="0.25">
      <c r="A3" s="22" t="s">
        <v>13</v>
      </c>
      <c r="B3" s="23" t="s">
        <v>6</v>
      </c>
      <c r="C3" s="23" t="s">
        <v>43</v>
      </c>
      <c r="D3" s="23" t="s">
        <v>7</v>
      </c>
      <c r="E3" s="23" t="s">
        <v>42</v>
      </c>
      <c r="F3" s="23" t="s">
        <v>48</v>
      </c>
      <c r="G3" s="23" t="s">
        <v>9</v>
      </c>
      <c r="H3" s="23" t="s">
        <v>336</v>
      </c>
      <c r="I3" s="23" t="s">
        <v>10</v>
      </c>
      <c r="J3" s="22" t="s">
        <v>337</v>
      </c>
      <c r="K3" s="23" t="s">
        <v>11</v>
      </c>
      <c r="L3" s="23" t="s">
        <v>14</v>
      </c>
      <c r="M3" s="23" t="s">
        <v>335</v>
      </c>
    </row>
    <row r="4" spans="1:13" ht="15.6" customHeight="1" x14ac:dyDescent="0.25">
      <c r="A4" s="24">
        <v>6</v>
      </c>
      <c r="B4" s="98" t="s">
        <v>58</v>
      </c>
      <c r="C4" s="98"/>
      <c r="D4" s="98"/>
      <c r="E4" s="98"/>
      <c r="F4" s="98"/>
      <c r="G4" s="98"/>
      <c r="H4" s="98"/>
      <c r="I4" s="98"/>
      <c r="J4" s="98"/>
      <c r="K4" s="98"/>
      <c r="L4" s="98"/>
      <c r="M4" s="98"/>
    </row>
    <row r="5" spans="1:13" ht="30" x14ac:dyDescent="0.25">
      <c r="A5" s="59">
        <f t="shared" ref="A5" si="0">A4+0.01</f>
        <v>6.01</v>
      </c>
      <c r="B5" s="64" t="s">
        <v>108</v>
      </c>
      <c r="C5" s="109">
        <v>1</v>
      </c>
      <c r="D5" s="110">
        <v>6</v>
      </c>
      <c r="E5" s="110">
        <v>0</v>
      </c>
      <c r="F5" s="110">
        <v>0</v>
      </c>
      <c r="G5" s="110">
        <v>1</v>
      </c>
      <c r="H5" s="112">
        <v>0</v>
      </c>
      <c r="I5" s="41">
        <f t="shared" ref="I5:I10" si="1">SUM(C5:H5)</f>
        <v>8</v>
      </c>
      <c r="J5" s="113" t="s">
        <v>114</v>
      </c>
      <c r="K5" s="32"/>
      <c r="L5" s="33" t="s">
        <v>15</v>
      </c>
      <c r="M5" s="34"/>
    </row>
    <row r="6" spans="1:13" ht="30" x14ac:dyDescent="0.25">
      <c r="A6" s="59">
        <f>A5+0.01</f>
        <v>6.02</v>
      </c>
      <c r="B6" s="64" t="s">
        <v>109</v>
      </c>
      <c r="C6" s="39">
        <v>1</v>
      </c>
      <c r="D6" s="40">
        <v>0</v>
      </c>
      <c r="E6" s="40">
        <v>0</v>
      </c>
      <c r="F6" s="40">
        <v>0</v>
      </c>
      <c r="G6" s="40">
        <v>0</v>
      </c>
      <c r="H6" s="35">
        <v>0</v>
      </c>
      <c r="I6" s="41">
        <f t="shared" si="1"/>
        <v>1</v>
      </c>
      <c r="J6" s="42" t="s">
        <v>115</v>
      </c>
      <c r="K6" s="32"/>
      <c r="L6" s="33" t="s">
        <v>15</v>
      </c>
      <c r="M6" s="34"/>
    </row>
    <row r="7" spans="1:13" x14ac:dyDescent="0.25">
      <c r="A7" s="59">
        <v>6.03</v>
      </c>
      <c r="B7" s="64" t="s">
        <v>110</v>
      </c>
      <c r="C7" s="39">
        <v>0</v>
      </c>
      <c r="D7" s="40">
        <v>0</v>
      </c>
      <c r="E7" s="40">
        <v>0</v>
      </c>
      <c r="F7" s="40">
        <v>0</v>
      </c>
      <c r="G7" s="40">
        <v>0</v>
      </c>
      <c r="H7" s="35">
        <v>1</v>
      </c>
      <c r="I7" s="41">
        <f t="shared" si="1"/>
        <v>1</v>
      </c>
      <c r="J7" s="42" t="s">
        <v>116</v>
      </c>
      <c r="K7" s="32"/>
      <c r="L7" s="33" t="s">
        <v>15</v>
      </c>
      <c r="M7" s="34"/>
    </row>
    <row r="8" spans="1:13" ht="30" x14ac:dyDescent="0.25">
      <c r="A8" s="59">
        <v>6.04</v>
      </c>
      <c r="B8" s="64" t="s">
        <v>111</v>
      </c>
      <c r="C8" s="39">
        <v>2</v>
      </c>
      <c r="D8" s="40">
        <v>0</v>
      </c>
      <c r="E8" s="40">
        <v>0</v>
      </c>
      <c r="F8" s="40">
        <v>0</v>
      </c>
      <c r="G8" s="40">
        <v>0</v>
      </c>
      <c r="H8" s="35">
        <v>0</v>
      </c>
      <c r="I8" s="41">
        <f t="shared" si="1"/>
        <v>2</v>
      </c>
      <c r="J8" s="42" t="s">
        <v>117</v>
      </c>
      <c r="K8" s="32"/>
      <c r="L8" s="33" t="s">
        <v>15</v>
      </c>
      <c r="M8" s="34"/>
    </row>
    <row r="9" spans="1:13" x14ac:dyDescent="0.25">
      <c r="A9" s="59">
        <v>6.05</v>
      </c>
      <c r="B9" s="64" t="s">
        <v>112</v>
      </c>
      <c r="C9" s="39">
        <v>1</v>
      </c>
      <c r="D9" s="40">
        <v>0</v>
      </c>
      <c r="E9" s="40">
        <v>0</v>
      </c>
      <c r="F9" s="40">
        <v>0</v>
      </c>
      <c r="G9" s="40">
        <v>0</v>
      </c>
      <c r="H9" s="35">
        <v>0</v>
      </c>
      <c r="I9" s="41">
        <f t="shared" si="1"/>
        <v>1</v>
      </c>
      <c r="J9" s="42" t="s">
        <v>118</v>
      </c>
      <c r="K9" s="32"/>
      <c r="L9" s="33" t="s">
        <v>15</v>
      </c>
      <c r="M9" s="34"/>
    </row>
    <row r="10" spans="1:13" x14ac:dyDescent="0.25">
      <c r="A10" s="25">
        <v>6.06</v>
      </c>
      <c r="B10" s="66" t="s">
        <v>113</v>
      </c>
      <c r="C10" s="27">
        <v>2</v>
      </c>
      <c r="D10" s="28">
        <v>0</v>
      </c>
      <c r="E10" s="28">
        <v>0</v>
      </c>
      <c r="F10" s="28">
        <v>0</v>
      </c>
      <c r="G10" s="28">
        <v>0</v>
      </c>
      <c r="H10" s="29">
        <v>0</v>
      </c>
      <c r="I10" s="30">
        <f t="shared" si="1"/>
        <v>2</v>
      </c>
      <c r="J10" s="69" t="s">
        <v>119</v>
      </c>
      <c r="K10" s="32"/>
      <c r="L10" s="33" t="s">
        <v>15</v>
      </c>
      <c r="M10" s="34"/>
    </row>
    <row r="11" spans="1:13" x14ac:dyDescent="0.25">
      <c r="A11" s="94" t="s">
        <v>323</v>
      </c>
      <c r="B11" s="94"/>
      <c r="C11" s="94"/>
      <c r="D11" s="94"/>
      <c r="E11" s="94"/>
      <c r="F11" s="94"/>
      <c r="G11" s="94"/>
      <c r="H11" s="94"/>
      <c r="I11" s="75">
        <f>SUM(I5:I10)</f>
        <v>15</v>
      </c>
      <c r="J11" s="71" t="s">
        <v>324</v>
      </c>
      <c r="K11" s="76">
        <f>SUM(K5:K10)</f>
        <v>0</v>
      </c>
      <c r="L11" s="74" t="s">
        <v>15</v>
      </c>
      <c r="M11" s="85" t="s">
        <v>334</v>
      </c>
    </row>
    <row r="12" spans="1:13" s="2" customFormat="1" x14ac:dyDescent="0.25">
      <c r="A12" s="24">
        <f>A4+1</f>
        <v>7</v>
      </c>
      <c r="B12" s="98" t="s">
        <v>59</v>
      </c>
      <c r="C12" s="98"/>
      <c r="D12" s="98"/>
      <c r="E12" s="98"/>
      <c r="F12" s="98"/>
      <c r="G12" s="98"/>
      <c r="H12" s="98"/>
      <c r="I12" s="98"/>
      <c r="J12" s="98"/>
      <c r="K12" s="98"/>
      <c r="L12" s="98"/>
      <c r="M12" s="98"/>
    </row>
    <row r="13" spans="1:13" s="2" customFormat="1" x14ac:dyDescent="0.25">
      <c r="A13" s="37">
        <f>A12+0.01</f>
        <v>7.01</v>
      </c>
      <c r="B13" s="67" t="s">
        <v>138</v>
      </c>
      <c r="C13" s="39">
        <v>0</v>
      </c>
      <c r="D13" s="40">
        <v>0</v>
      </c>
      <c r="E13" s="40">
        <v>0</v>
      </c>
      <c r="F13" s="40">
        <v>2</v>
      </c>
      <c r="G13" s="40">
        <v>0</v>
      </c>
      <c r="H13" s="35">
        <v>0</v>
      </c>
      <c r="I13" s="41">
        <f t="shared" ref="I13:I19" si="2">SUM(C13:H13)</f>
        <v>2</v>
      </c>
      <c r="J13" s="42" t="s">
        <v>120</v>
      </c>
      <c r="K13" s="43"/>
      <c r="L13" s="36" t="s">
        <v>15</v>
      </c>
      <c r="M13" s="34"/>
    </row>
    <row r="14" spans="1:13" s="2" customFormat="1" x14ac:dyDescent="0.25">
      <c r="A14" s="37">
        <v>7.02</v>
      </c>
      <c r="B14" s="26" t="s">
        <v>139</v>
      </c>
      <c r="C14" s="39">
        <v>0</v>
      </c>
      <c r="D14" s="40">
        <v>0</v>
      </c>
      <c r="E14" s="40">
        <v>0</v>
      </c>
      <c r="F14" s="40">
        <v>2</v>
      </c>
      <c r="G14" s="40">
        <v>0</v>
      </c>
      <c r="H14" s="35">
        <v>0</v>
      </c>
      <c r="I14" s="41">
        <f t="shared" si="2"/>
        <v>2</v>
      </c>
      <c r="J14" s="42" t="s">
        <v>120</v>
      </c>
      <c r="K14" s="43"/>
      <c r="L14" s="36" t="s">
        <v>15</v>
      </c>
      <c r="M14" s="34"/>
    </row>
    <row r="15" spans="1:13" s="2" customFormat="1" ht="30" x14ac:dyDescent="0.25">
      <c r="A15" s="37">
        <v>7.03</v>
      </c>
      <c r="B15" s="67" t="s">
        <v>140</v>
      </c>
      <c r="C15" s="39">
        <v>1</v>
      </c>
      <c r="D15" s="40">
        <v>0</v>
      </c>
      <c r="E15" s="40">
        <v>0</v>
      </c>
      <c r="F15" s="40">
        <v>0</v>
      </c>
      <c r="G15" s="40">
        <v>0</v>
      </c>
      <c r="H15" s="35">
        <v>0</v>
      </c>
      <c r="I15" s="41">
        <f t="shared" si="2"/>
        <v>1</v>
      </c>
      <c r="J15" s="42" t="s">
        <v>121</v>
      </c>
      <c r="K15" s="43"/>
      <c r="L15" s="36" t="s">
        <v>15</v>
      </c>
      <c r="M15" s="34"/>
    </row>
    <row r="16" spans="1:13" s="2" customFormat="1" ht="30" x14ac:dyDescent="0.25">
      <c r="A16" s="37">
        <v>7.04</v>
      </c>
      <c r="B16" s="26" t="s">
        <v>141</v>
      </c>
      <c r="C16" s="39">
        <v>1</v>
      </c>
      <c r="D16" s="110">
        <v>0</v>
      </c>
      <c r="E16" s="110">
        <v>1</v>
      </c>
      <c r="F16" s="110">
        <v>0</v>
      </c>
      <c r="G16" s="110">
        <v>0</v>
      </c>
      <c r="H16" s="112">
        <v>0</v>
      </c>
      <c r="I16" s="41">
        <f t="shared" si="2"/>
        <v>2</v>
      </c>
      <c r="J16" s="42" t="s">
        <v>122</v>
      </c>
      <c r="K16" s="43"/>
      <c r="L16" s="36" t="s">
        <v>15</v>
      </c>
      <c r="M16" s="34"/>
    </row>
    <row r="17" spans="1:13" s="2" customFormat="1" x14ac:dyDescent="0.25">
      <c r="A17" s="37">
        <v>7.05</v>
      </c>
      <c r="B17" s="67" t="s">
        <v>142</v>
      </c>
      <c r="C17" s="39">
        <v>0</v>
      </c>
      <c r="D17" s="40">
        <v>0</v>
      </c>
      <c r="E17" s="40">
        <v>0</v>
      </c>
      <c r="F17" s="40">
        <v>0</v>
      </c>
      <c r="G17" s="40">
        <v>0</v>
      </c>
      <c r="H17" s="35">
        <v>1</v>
      </c>
      <c r="I17" s="41">
        <f t="shared" si="2"/>
        <v>1</v>
      </c>
      <c r="J17" s="42" t="s">
        <v>123</v>
      </c>
      <c r="K17" s="43"/>
      <c r="L17" s="36" t="s">
        <v>15</v>
      </c>
      <c r="M17" s="34"/>
    </row>
    <row r="18" spans="1:13" s="2" customFormat="1" x14ac:dyDescent="0.25">
      <c r="A18" s="37">
        <v>7.06</v>
      </c>
      <c r="B18" s="26" t="s">
        <v>143</v>
      </c>
      <c r="C18" s="39">
        <v>0</v>
      </c>
      <c r="D18" s="40">
        <v>0</v>
      </c>
      <c r="E18" s="40">
        <v>1</v>
      </c>
      <c r="F18" s="40">
        <v>0</v>
      </c>
      <c r="G18" s="40">
        <v>0</v>
      </c>
      <c r="H18" s="35">
        <v>0</v>
      </c>
      <c r="I18" s="41">
        <f t="shared" si="2"/>
        <v>1</v>
      </c>
      <c r="J18" s="42" t="s">
        <v>124</v>
      </c>
      <c r="K18" s="43"/>
      <c r="L18" s="36" t="s">
        <v>15</v>
      </c>
      <c r="M18" s="34"/>
    </row>
    <row r="19" spans="1:13" s="2" customFormat="1" x14ac:dyDescent="0.25">
      <c r="A19" s="37">
        <v>7.07</v>
      </c>
      <c r="B19" s="67" t="s">
        <v>144</v>
      </c>
      <c r="C19" s="39">
        <v>2</v>
      </c>
      <c r="D19" s="40">
        <v>0</v>
      </c>
      <c r="E19" s="40">
        <v>0</v>
      </c>
      <c r="F19" s="40">
        <v>0</v>
      </c>
      <c r="G19" s="40">
        <v>0</v>
      </c>
      <c r="H19" s="35">
        <v>0</v>
      </c>
      <c r="I19" s="41">
        <f t="shared" si="2"/>
        <v>2</v>
      </c>
      <c r="J19" s="42" t="s">
        <v>125</v>
      </c>
      <c r="K19" s="43"/>
      <c r="L19" s="36" t="s">
        <v>15</v>
      </c>
      <c r="M19" s="34"/>
    </row>
    <row r="20" spans="1:13" x14ac:dyDescent="0.25">
      <c r="A20" s="94" t="s">
        <v>323</v>
      </c>
      <c r="B20" s="94"/>
      <c r="C20" s="94"/>
      <c r="D20" s="94"/>
      <c r="E20" s="94"/>
      <c r="F20" s="94"/>
      <c r="G20" s="94"/>
      <c r="H20" s="94"/>
      <c r="I20" s="72">
        <f>SUM(I13:I19)</f>
        <v>11</v>
      </c>
      <c r="J20" s="71" t="s">
        <v>324</v>
      </c>
      <c r="K20" s="73">
        <f>SUM(K13:K13)</f>
        <v>0</v>
      </c>
      <c r="L20" s="74" t="s">
        <v>15</v>
      </c>
      <c r="M20" s="85" t="s">
        <v>334</v>
      </c>
    </row>
    <row r="21" spans="1:13" s="2" customFormat="1" x14ac:dyDescent="0.25">
      <c r="A21" s="24">
        <f>A12+1</f>
        <v>8</v>
      </c>
      <c r="B21" s="98" t="s">
        <v>60</v>
      </c>
      <c r="C21" s="98"/>
      <c r="D21" s="98"/>
      <c r="E21" s="98"/>
      <c r="F21" s="98"/>
      <c r="G21" s="98"/>
      <c r="H21" s="98"/>
      <c r="I21" s="98"/>
      <c r="J21" s="98"/>
      <c r="K21" s="98"/>
      <c r="L21" s="98"/>
      <c r="M21" s="98"/>
    </row>
    <row r="22" spans="1:13" s="2" customFormat="1" ht="30" x14ac:dyDescent="0.25">
      <c r="A22" s="37">
        <f>A21+0.01</f>
        <v>8.01</v>
      </c>
      <c r="B22" s="64" t="s">
        <v>145</v>
      </c>
      <c r="C22" s="39">
        <v>2</v>
      </c>
      <c r="D22" s="40">
        <v>0</v>
      </c>
      <c r="E22" s="40">
        <v>2</v>
      </c>
      <c r="F22" s="39">
        <v>0</v>
      </c>
      <c r="G22" s="39">
        <v>0</v>
      </c>
      <c r="H22" s="35">
        <v>0</v>
      </c>
      <c r="I22" s="41">
        <f t="shared" ref="I22:I28" si="3">SUM(C22:H22)</f>
        <v>4</v>
      </c>
      <c r="J22" s="45" t="s">
        <v>126</v>
      </c>
      <c r="K22" s="43"/>
      <c r="L22" s="36" t="s">
        <v>15</v>
      </c>
      <c r="M22" s="34"/>
    </row>
    <row r="23" spans="1:13" s="2" customFormat="1" ht="30" x14ac:dyDescent="0.25">
      <c r="A23" s="37">
        <f t="shared" ref="A23:A28" si="4">A22+0.01</f>
        <v>8.02</v>
      </c>
      <c r="B23" s="64" t="s">
        <v>146</v>
      </c>
      <c r="C23" s="39">
        <v>2</v>
      </c>
      <c r="D23" s="40">
        <v>0</v>
      </c>
      <c r="E23" s="40">
        <v>2</v>
      </c>
      <c r="F23" s="39">
        <v>0</v>
      </c>
      <c r="G23" s="39">
        <v>0</v>
      </c>
      <c r="H23" s="35">
        <v>0</v>
      </c>
      <c r="I23" s="41">
        <f t="shared" si="3"/>
        <v>4</v>
      </c>
      <c r="J23" s="45" t="s">
        <v>126</v>
      </c>
      <c r="K23" s="43"/>
      <c r="L23" s="36" t="s">
        <v>15</v>
      </c>
      <c r="M23" s="34"/>
    </row>
    <row r="24" spans="1:13" s="2" customFormat="1" x14ac:dyDescent="0.25">
      <c r="A24" s="37">
        <f t="shared" si="4"/>
        <v>8.0299999999999994</v>
      </c>
      <c r="B24" s="64" t="s">
        <v>147</v>
      </c>
      <c r="C24" s="39">
        <v>1</v>
      </c>
      <c r="D24" s="40">
        <v>0</v>
      </c>
      <c r="E24" s="40">
        <v>0</v>
      </c>
      <c r="F24" s="39">
        <v>0</v>
      </c>
      <c r="G24" s="39">
        <v>0</v>
      </c>
      <c r="H24" s="35">
        <v>0</v>
      </c>
      <c r="I24" s="41">
        <f t="shared" si="3"/>
        <v>1</v>
      </c>
      <c r="J24" s="45" t="s">
        <v>127</v>
      </c>
      <c r="K24" s="43"/>
      <c r="L24" s="36" t="s">
        <v>15</v>
      </c>
      <c r="M24" s="34"/>
    </row>
    <row r="25" spans="1:13" s="2" customFormat="1" x14ac:dyDescent="0.25">
      <c r="A25" s="37">
        <f t="shared" si="4"/>
        <v>8.0399999999999991</v>
      </c>
      <c r="B25" s="64" t="s">
        <v>148</v>
      </c>
      <c r="C25" s="39">
        <v>1</v>
      </c>
      <c r="D25" s="40">
        <v>0</v>
      </c>
      <c r="E25" s="40">
        <v>0</v>
      </c>
      <c r="F25" s="39">
        <v>0</v>
      </c>
      <c r="G25" s="39">
        <v>0</v>
      </c>
      <c r="H25" s="35">
        <v>0</v>
      </c>
      <c r="I25" s="41">
        <f t="shared" si="3"/>
        <v>1</v>
      </c>
      <c r="J25" s="45" t="s">
        <v>127</v>
      </c>
      <c r="K25" s="43"/>
      <c r="L25" s="36" t="s">
        <v>15</v>
      </c>
      <c r="M25" s="34"/>
    </row>
    <row r="26" spans="1:13" s="2" customFormat="1" x14ac:dyDescent="0.25">
      <c r="A26" s="37">
        <f t="shared" si="4"/>
        <v>8.0499999999999989</v>
      </c>
      <c r="B26" s="64" t="s">
        <v>149</v>
      </c>
      <c r="C26" s="39">
        <v>0</v>
      </c>
      <c r="D26" s="40">
        <v>0</v>
      </c>
      <c r="E26" s="40">
        <v>1</v>
      </c>
      <c r="F26" s="39">
        <v>0</v>
      </c>
      <c r="G26" s="39">
        <v>0</v>
      </c>
      <c r="H26" s="35">
        <v>0</v>
      </c>
      <c r="I26" s="41">
        <f t="shared" si="3"/>
        <v>1</v>
      </c>
      <c r="J26" s="45" t="s">
        <v>124</v>
      </c>
      <c r="K26" s="43"/>
      <c r="L26" s="36" t="s">
        <v>15</v>
      </c>
      <c r="M26" s="34"/>
    </row>
    <row r="27" spans="1:13" s="2" customFormat="1" x14ac:dyDescent="0.25">
      <c r="A27" s="60">
        <f t="shared" si="4"/>
        <v>8.0599999999999987</v>
      </c>
      <c r="B27" s="66" t="s">
        <v>150</v>
      </c>
      <c r="C27" s="27">
        <v>0</v>
      </c>
      <c r="D27" s="28">
        <v>0</v>
      </c>
      <c r="E27" s="28">
        <v>1</v>
      </c>
      <c r="F27" s="27">
        <v>0</v>
      </c>
      <c r="G27" s="27">
        <v>0</v>
      </c>
      <c r="H27" s="29">
        <v>0</v>
      </c>
      <c r="I27" s="30">
        <f t="shared" si="3"/>
        <v>1</v>
      </c>
      <c r="J27" s="62" t="s">
        <v>128</v>
      </c>
      <c r="K27" s="43"/>
      <c r="L27" s="36" t="s">
        <v>15</v>
      </c>
      <c r="M27" s="34"/>
    </row>
    <row r="28" spans="1:13" s="2" customFormat="1" x14ac:dyDescent="0.25">
      <c r="A28" s="37">
        <f t="shared" si="4"/>
        <v>8.0699999999999985</v>
      </c>
      <c r="B28" s="64" t="s">
        <v>151</v>
      </c>
      <c r="C28" s="39">
        <v>0</v>
      </c>
      <c r="D28" s="40">
        <v>0</v>
      </c>
      <c r="E28" s="40">
        <v>1</v>
      </c>
      <c r="F28" s="39">
        <v>0</v>
      </c>
      <c r="G28" s="39">
        <v>0</v>
      </c>
      <c r="H28" s="35">
        <v>0</v>
      </c>
      <c r="I28" s="41">
        <f t="shared" si="3"/>
        <v>1</v>
      </c>
      <c r="J28" s="45" t="s">
        <v>129</v>
      </c>
      <c r="K28" s="43"/>
      <c r="L28" s="36" t="s">
        <v>15</v>
      </c>
      <c r="M28" s="34"/>
    </row>
    <row r="29" spans="1:13" s="2" customFormat="1" x14ac:dyDescent="0.25">
      <c r="A29" s="37">
        <v>8.08</v>
      </c>
      <c r="B29" s="64" t="s">
        <v>152</v>
      </c>
      <c r="C29" s="39">
        <v>3</v>
      </c>
      <c r="D29" s="40">
        <v>0</v>
      </c>
      <c r="E29" s="40">
        <v>0</v>
      </c>
      <c r="F29" s="39">
        <v>0</v>
      </c>
      <c r="G29" s="39">
        <v>0</v>
      </c>
      <c r="H29" s="35">
        <v>0</v>
      </c>
      <c r="I29" s="41">
        <f>SUM(C29:H30)</f>
        <v>3</v>
      </c>
      <c r="J29" s="45" t="s">
        <v>130</v>
      </c>
      <c r="K29" s="43"/>
      <c r="L29" s="36" t="s">
        <v>15</v>
      </c>
      <c r="M29" s="34"/>
    </row>
    <row r="30" spans="1:13" x14ac:dyDescent="0.25">
      <c r="A30" s="94" t="s">
        <v>323</v>
      </c>
      <c r="B30" s="94"/>
      <c r="C30" s="94"/>
      <c r="D30" s="94"/>
      <c r="E30" s="94"/>
      <c r="F30" s="94"/>
      <c r="G30" s="94"/>
      <c r="H30" s="94"/>
      <c r="I30" s="72">
        <f>SUM(I22:I29)</f>
        <v>16</v>
      </c>
      <c r="J30" s="71" t="s">
        <v>324</v>
      </c>
      <c r="K30" s="73">
        <f>SUM(K22:K29)</f>
        <v>0</v>
      </c>
      <c r="L30" s="74" t="s">
        <v>15</v>
      </c>
      <c r="M30" s="85" t="s">
        <v>334</v>
      </c>
    </row>
    <row r="31" spans="1:13" s="2" customFormat="1" x14ac:dyDescent="0.25">
      <c r="A31" s="24">
        <f>A21+1</f>
        <v>9</v>
      </c>
      <c r="B31" s="98" t="s">
        <v>61</v>
      </c>
      <c r="C31" s="98"/>
      <c r="D31" s="98"/>
      <c r="E31" s="98"/>
      <c r="F31" s="98"/>
      <c r="G31" s="98"/>
      <c r="H31" s="98"/>
      <c r="I31" s="98"/>
      <c r="J31" s="98"/>
      <c r="K31" s="98"/>
      <c r="L31" s="98"/>
      <c r="M31" s="98"/>
    </row>
    <row r="32" spans="1:13" s="2" customFormat="1" x14ac:dyDescent="0.25">
      <c r="A32" s="37">
        <f>A31+0.01</f>
        <v>9.01</v>
      </c>
      <c r="B32" s="70" t="s">
        <v>153</v>
      </c>
      <c r="C32" s="40">
        <v>2</v>
      </c>
      <c r="D32" s="40">
        <v>0</v>
      </c>
      <c r="E32" s="40">
        <v>0</v>
      </c>
      <c r="F32" s="40">
        <v>0</v>
      </c>
      <c r="G32" s="40">
        <v>0</v>
      </c>
      <c r="H32" s="35">
        <v>0</v>
      </c>
      <c r="I32" s="41">
        <v>2</v>
      </c>
      <c r="J32" s="63" t="s">
        <v>49</v>
      </c>
      <c r="K32" s="43"/>
      <c r="L32" s="36" t="s">
        <v>15</v>
      </c>
      <c r="M32" s="34"/>
    </row>
    <row r="33" spans="1:13" s="2" customFormat="1" x14ac:dyDescent="0.25">
      <c r="A33" s="37">
        <f>A32+0.01</f>
        <v>9.02</v>
      </c>
      <c r="B33" s="70" t="s">
        <v>310</v>
      </c>
      <c r="C33" s="110">
        <v>0</v>
      </c>
      <c r="D33" s="110">
        <v>0</v>
      </c>
      <c r="E33" s="110">
        <v>0</v>
      </c>
      <c r="F33" s="110">
        <v>0</v>
      </c>
      <c r="G33" s="110">
        <v>0</v>
      </c>
      <c r="H33" s="112">
        <v>1</v>
      </c>
      <c r="I33" s="41">
        <v>1</v>
      </c>
      <c r="J33" s="114" t="s">
        <v>347</v>
      </c>
      <c r="K33" s="43"/>
      <c r="L33" s="36"/>
      <c r="M33" s="34"/>
    </row>
    <row r="34" spans="1:13" s="2" customFormat="1" x14ac:dyDescent="0.25">
      <c r="A34" s="37">
        <f>A33+0.01</f>
        <v>9.0299999999999994</v>
      </c>
      <c r="B34" s="67" t="s">
        <v>154</v>
      </c>
      <c r="C34" s="28">
        <v>2</v>
      </c>
      <c r="D34" s="40">
        <v>0</v>
      </c>
      <c r="E34" s="40">
        <v>0</v>
      </c>
      <c r="F34" s="40">
        <v>0</v>
      </c>
      <c r="G34" s="40">
        <v>0</v>
      </c>
      <c r="H34" s="40">
        <v>0</v>
      </c>
      <c r="I34" s="35">
        <f t="shared" ref="I34:I40" si="5">SUM(C34:H34)</f>
        <v>2</v>
      </c>
      <c r="J34" s="63" t="s">
        <v>131</v>
      </c>
      <c r="K34" s="43"/>
      <c r="L34" s="36" t="s">
        <v>15</v>
      </c>
      <c r="M34" s="34"/>
    </row>
    <row r="35" spans="1:13" s="2" customFormat="1" x14ac:dyDescent="0.25">
      <c r="A35" s="37">
        <f t="shared" ref="A35:A38" si="6">A34+0.01</f>
        <v>9.0399999999999991</v>
      </c>
      <c r="B35" s="26" t="s">
        <v>155</v>
      </c>
      <c r="C35" s="61">
        <v>2</v>
      </c>
      <c r="D35" s="40">
        <v>0</v>
      </c>
      <c r="E35" s="40">
        <v>0</v>
      </c>
      <c r="F35" s="40">
        <v>0</v>
      </c>
      <c r="G35" s="40">
        <v>0</v>
      </c>
      <c r="H35" s="35">
        <v>0</v>
      </c>
      <c r="I35" s="35">
        <f t="shared" si="5"/>
        <v>2</v>
      </c>
      <c r="J35" s="63" t="s">
        <v>132</v>
      </c>
      <c r="K35" s="43"/>
      <c r="L35" s="36" t="s">
        <v>15</v>
      </c>
      <c r="M35" s="34"/>
    </row>
    <row r="36" spans="1:13" s="2" customFormat="1" x14ac:dyDescent="0.25">
      <c r="A36" s="37">
        <f t="shared" si="6"/>
        <v>9.0499999999999989</v>
      </c>
      <c r="B36" s="67" t="s">
        <v>156</v>
      </c>
      <c r="C36" s="28">
        <v>0</v>
      </c>
      <c r="D36" s="40">
        <v>0</v>
      </c>
      <c r="E36" s="40">
        <v>0</v>
      </c>
      <c r="F36" s="40">
        <v>0</v>
      </c>
      <c r="G36" s="40">
        <v>0</v>
      </c>
      <c r="H36" s="35">
        <v>3</v>
      </c>
      <c r="I36" s="41">
        <f t="shared" si="5"/>
        <v>3</v>
      </c>
      <c r="J36" s="63" t="s">
        <v>133</v>
      </c>
      <c r="K36" s="43"/>
      <c r="L36" s="36" t="s">
        <v>15</v>
      </c>
      <c r="M36" s="34"/>
    </row>
    <row r="37" spans="1:13" s="2" customFormat="1" x14ac:dyDescent="0.25">
      <c r="A37" s="37">
        <f t="shared" si="6"/>
        <v>9.0599999999999987</v>
      </c>
      <c r="B37" s="26" t="s">
        <v>157</v>
      </c>
      <c r="C37" s="61">
        <v>0</v>
      </c>
      <c r="D37" s="40">
        <v>0</v>
      </c>
      <c r="E37" s="40">
        <v>0</v>
      </c>
      <c r="F37" s="40">
        <v>0</v>
      </c>
      <c r="G37" s="40">
        <v>0</v>
      </c>
      <c r="H37" s="35">
        <v>1</v>
      </c>
      <c r="I37" s="41">
        <f t="shared" si="5"/>
        <v>1</v>
      </c>
      <c r="J37" s="63" t="s">
        <v>134</v>
      </c>
      <c r="K37" s="43"/>
      <c r="L37" s="36" t="s">
        <v>15</v>
      </c>
      <c r="M37" s="34"/>
    </row>
    <row r="38" spans="1:13" s="2" customFormat="1" x14ac:dyDescent="0.25">
      <c r="A38" s="37">
        <f t="shared" si="6"/>
        <v>9.0699999999999985</v>
      </c>
      <c r="B38" s="67" t="s">
        <v>158</v>
      </c>
      <c r="C38" s="28">
        <v>2</v>
      </c>
      <c r="D38" s="40">
        <v>0</v>
      </c>
      <c r="E38" s="40">
        <v>0</v>
      </c>
      <c r="F38" s="40">
        <v>0</v>
      </c>
      <c r="G38" s="40">
        <v>0</v>
      </c>
      <c r="H38" s="35">
        <v>0</v>
      </c>
      <c r="I38" s="35">
        <f t="shared" si="5"/>
        <v>2</v>
      </c>
      <c r="J38" s="63" t="s">
        <v>135</v>
      </c>
      <c r="K38" s="43"/>
      <c r="L38" s="36" t="s">
        <v>15</v>
      </c>
      <c r="M38" s="34"/>
    </row>
    <row r="39" spans="1:13" s="2" customFormat="1" x14ac:dyDescent="0.25">
      <c r="A39" s="37">
        <f>A38+0.01</f>
        <v>9.0799999999999983</v>
      </c>
      <c r="B39" s="26" t="s">
        <v>159</v>
      </c>
      <c r="C39" s="28">
        <v>2</v>
      </c>
      <c r="D39" s="40">
        <v>0</v>
      </c>
      <c r="E39" s="40">
        <v>0</v>
      </c>
      <c r="F39" s="40">
        <v>0</v>
      </c>
      <c r="G39" s="40">
        <v>0</v>
      </c>
      <c r="H39" s="35">
        <v>0</v>
      </c>
      <c r="I39" s="35">
        <f t="shared" si="5"/>
        <v>2</v>
      </c>
      <c r="J39" s="63" t="s">
        <v>135</v>
      </c>
      <c r="K39" s="43"/>
      <c r="L39" s="36"/>
      <c r="M39" s="34"/>
    </row>
    <row r="40" spans="1:13" s="2" customFormat="1" x14ac:dyDescent="0.25">
      <c r="A40" s="37">
        <f>A39+0.01</f>
        <v>9.0899999999999981</v>
      </c>
      <c r="B40" s="67" t="s">
        <v>160</v>
      </c>
      <c r="C40" s="61">
        <v>4</v>
      </c>
      <c r="D40" s="40">
        <v>0</v>
      </c>
      <c r="E40" s="40">
        <v>0</v>
      </c>
      <c r="F40" s="40">
        <v>0</v>
      </c>
      <c r="G40" s="40">
        <v>0</v>
      </c>
      <c r="H40" s="35">
        <v>0</v>
      </c>
      <c r="I40" s="35">
        <f t="shared" si="5"/>
        <v>4</v>
      </c>
      <c r="J40" s="63" t="s">
        <v>136</v>
      </c>
      <c r="K40" s="43"/>
      <c r="L40" s="36" t="s">
        <v>15</v>
      </c>
      <c r="M40" s="34"/>
    </row>
    <row r="41" spans="1:13" x14ac:dyDescent="0.25">
      <c r="A41" s="94" t="s">
        <v>323</v>
      </c>
      <c r="B41" s="94"/>
      <c r="C41" s="94"/>
      <c r="D41" s="94"/>
      <c r="E41" s="94"/>
      <c r="F41" s="94"/>
      <c r="G41" s="94"/>
      <c r="H41" s="94"/>
      <c r="I41" s="72">
        <f>SUM(I32:I40)</f>
        <v>19</v>
      </c>
      <c r="J41" s="71" t="s">
        <v>324</v>
      </c>
      <c r="K41" s="73">
        <f>SUM(K32:K40)</f>
        <v>0</v>
      </c>
      <c r="L41" s="74" t="s">
        <v>15</v>
      </c>
      <c r="M41" s="85" t="s">
        <v>334</v>
      </c>
    </row>
    <row r="42" spans="1:13" x14ac:dyDescent="0.25">
      <c r="A42" s="24">
        <f>A31+1</f>
        <v>10</v>
      </c>
      <c r="B42" s="98" t="s">
        <v>62</v>
      </c>
      <c r="C42" s="98"/>
      <c r="D42" s="98"/>
      <c r="E42" s="98"/>
      <c r="F42" s="98"/>
      <c r="G42" s="98"/>
      <c r="H42" s="98"/>
      <c r="I42" s="98"/>
      <c r="J42" s="98"/>
      <c r="K42" s="98"/>
      <c r="L42" s="98"/>
      <c r="M42" s="98"/>
    </row>
    <row r="43" spans="1:13" x14ac:dyDescent="0.25">
      <c r="A43" s="37">
        <f>A42+0.01</f>
        <v>10.01</v>
      </c>
      <c r="B43" s="26" t="s">
        <v>161</v>
      </c>
      <c r="C43" s="39">
        <v>1</v>
      </c>
      <c r="D43" s="40">
        <v>0</v>
      </c>
      <c r="E43" s="40">
        <v>0</v>
      </c>
      <c r="F43" s="40">
        <v>0</v>
      </c>
      <c r="G43" s="40">
        <v>0</v>
      </c>
      <c r="H43" s="35">
        <v>0</v>
      </c>
      <c r="I43" s="41">
        <f>SUM(C43:H43)</f>
        <v>1</v>
      </c>
      <c r="J43" s="63" t="s">
        <v>137</v>
      </c>
      <c r="K43" s="43"/>
      <c r="L43" s="36" t="s">
        <v>15</v>
      </c>
      <c r="M43" s="34"/>
    </row>
    <row r="44" spans="1:13" x14ac:dyDescent="0.25">
      <c r="A44" s="37">
        <f t="shared" ref="A44" si="7">A43+0.01</f>
        <v>10.02</v>
      </c>
      <c r="B44" s="67" t="s">
        <v>50</v>
      </c>
      <c r="C44" s="39">
        <v>2</v>
      </c>
      <c r="D44" s="40">
        <v>0</v>
      </c>
      <c r="E44" s="40">
        <v>0</v>
      </c>
      <c r="F44" s="40">
        <v>0</v>
      </c>
      <c r="G44" s="40">
        <v>0</v>
      </c>
      <c r="H44" s="40">
        <v>0</v>
      </c>
      <c r="I44" s="41">
        <f>SUM(C44:H44)</f>
        <v>2</v>
      </c>
      <c r="J44" s="63" t="s">
        <v>273</v>
      </c>
      <c r="K44" s="43"/>
      <c r="L44" s="36" t="s">
        <v>15</v>
      </c>
      <c r="M44" s="34"/>
    </row>
    <row r="45" spans="1:13" x14ac:dyDescent="0.25">
      <c r="A45" s="94" t="s">
        <v>323</v>
      </c>
      <c r="B45" s="94"/>
      <c r="C45" s="94"/>
      <c r="D45" s="94"/>
      <c r="E45" s="94"/>
      <c r="F45" s="94"/>
      <c r="G45" s="94"/>
      <c r="H45" s="94"/>
      <c r="I45" s="72">
        <f>SUM(I43:I44)</f>
        <v>3</v>
      </c>
      <c r="J45" s="71" t="s">
        <v>324</v>
      </c>
      <c r="K45" s="73">
        <f>SUM(K43:K44)</f>
        <v>0</v>
      </c>
      <c r="L45" s="74" t="s">
        <v>15</v>
      </c>
      <c r="M45" s="85" t="s">
        <v>334</v>
      </c>
    </row>
    <row r="46" spans="1:13" x14ac:dyDescent="0.25">
      <c r="A46" s="105" t="s">
        <v>321</v>
      </c>
      <c r="B46" s="105"/>
      <c r="C46" s="105"/>
      <c r="D46" s="105"/>
      <c r="E46" s="105"/>
      <c r="F46" s="105"/>
      <c r="G46" s="105"/>
      <c r="H46" s="105"/>
      <c r="I46" s="83">
        <f>SUM(I45,I41,I30,I20,I11)</f>
        <v>64</v>
      </c>
      <c r="J46" s="77" t="s">
        <v>322</v>
      </c>
      <c r="K46" s="84">
        <f>SUM(K45,K41,K30,K20,K11)</f>
        <v>0</v>
      </c>
      <c r="L46" s="46"/>
    </row>
    <row r="47" spans="1:13" ht="27" customHeight="1" x14ac:dyDescent="0.25">
      <c r="A47" s="47"/>
      <c r="B47" s="47"/>
      <c r="C47" s="47"/>
      <c r="D47" s="47"/>
      <c r="E47" s="47"/>
      <c r="F47" s="47"/>
      <c r="G47" s="47"/>
      <c r="H47" s="47"/>
      <c r="I47" s="48"/>
      <c r="J47" s="47"/>
      <c r="K47" s="49"/>
      <c r="L47" s="46"/>
    </row>
    <row r="48" spans="1:13" ht="255" customHeight="1" x14ac:dyDescent="0.25">
      <c r="A48" s="50" t="s">
        <v>16</v>
      </c>
      <c r="B48" s="100" t="s">
        <v>35</v>
      </c>
      <c r="C48" s="101"/>
      <c r="D48" s="101"/>
      <c r="E48" s="101"/>
      <c r="F48" s="101"/>
      <c r="G48" s="101"/>
      <c r="H48" s="101"/>
      <c r="I48" s="101"/>
      <c r="J48" s="101"/>
      <c r="K48" s="101"/>
      <c r="L48" s="101"/>
      <c r="M48" s="102"/>
    </row>
    <row r="49" spans="1:12" x14ac:dyDescent="0.25">
      <c r="A49" s="47"/>
      <c r="B49" s="47"/>
      <c r="C49" s="47"/>
      <c r="D49" s="47"/>
      <c r="E49" s="47"/>
      <c r="F49" s="47"/>
      <c r="G49" s="47"/>
      <c r="H49" s="47"/>
      <c r="I49" s="48"/>
      <c r="J49" s="47"/>
      <c r="K49" s="49"/>
      <c r="L49" s="46"/>
    </row>
    <row r="50" spans="1:12" x14ac:dyDescent="0.25">
      <c r="A50" s="47"/>
      <c r="B50" s="47"/>
      <c r="C50" s="47"/>
      <c r="D50" s="47"/>
      <c r="E50" s="47"/>
      <c r="F50" s="47"/>
      <c r="G50" s="47"/>
      <c r="H50" s="47"/>
      <c r="I50" s="48"/>
      <c r="J50" s="47"/>
      <c r="K50" s="49"/>
      <c r="L50" s="46"/>
    </row>
    <row r="51" spans="1:12" ht="14.1" customHeight="1" thickBot="1" x14ac:dyDescent="0.3">
      <c r="A51" s="51"/>
      <c r="B51" s="51"/>
      <c r="C51" s="52"/>
      <c r="D51" s="52"/>
      <c r="E51" s="52"/>
      <c r="F51" s="53"/>
      <c r="G51" s="53"/>
    </row>
    <row r="52" spans="1:12" x14ac:dyDescent="0.25">
      <c r="A52" s="54" t="s">
        <v>0</v>
      </c>
      <c r="B52" s="54"/>
      <c r="C52" s="54"/>
      <c r="D52" s="54"/>
      <c r="E52" s="54"/>
      <c r="F52" s="54"/>
      <c r="G52" s="54"/>
    </row>
    <row r="53" spans="1:12" x14ac:dyDescent="0.25">
      <c r="A53" s="54"/>
      <c r="B53" s="54"/>
      <c r="C53" s="54"/>
      <c r="D53" s="54"/>
      <c r="E53" s="54"/>
      <c r="F53" s="54"/>
      <c r="G53" s="54"/>
    </row>
    <row r="54" spans="1:12" ht="15.75" thickBot="1" x14ac:dyDescent="0.3">
      <c r="A54" s="51"/>
      <c r="B54" s="51"/>
      <c r="C54" s="52"/>
      <c r="D54" s="52"/>
      <c r="E54" s="52"/>
      <c r="F54" s="53"/>
      <c r="G54" s="53"/>
    </row>
    <row r="55" spans="1:12" x14ac:dyDescent="0.25">
      <c r="A55" s="54" t="s">
        <v>1</v>
      </c>
      <c r="B55" s="54"/>
      <c r="C55" s="54"/>
      <c r="D55" s="54"/>
      <c r="E55" s="54"/>
      <c r="F55" s="54"/>
      <c r="G55" s="54"/>
    </row>
    <row r="56" spans="1:12" x14ac:dyDescent="0.25">
      <c r="A56" s="55"/>
      <c r="B56" s="55"/>
      <c r="C56" s="55"/>
      <c r="D56" s="55"/>
      <c r="E56" s="55"/>
      <c r="F56" s="55"/>
      <c r="G56" s="55"/>
    </row>
    <row r="57" spans="1:12" x14ac:dyDescent="0.25">
      <c r="A57" s="55"/>
      <c r="B57" s="55"/>
      <c r="C57" s="55"/>
      <c r="D57" s="55"/>
      <c r="E57" s="55"/>
      <c r="F57" s="55"/>
      <c r="G57" s="55"/>
    </row>
    <row r="58" spans="1:12" ht="15.75" thickBot="1" x14ac:dyDescent="0.3">
      <c r="A58" s="51"/>
      <c r="B58" s="51"/>
      <c r="C58" s="52"/>
      <c r="D58" s="52"/>
      <c r="E58" s="52"/>
      <c r="F58" s="56"/>
      <c r="G58" s="53"/>
    </row>
    <row r="59" spans="1:12" x14ac:dyDescent="0.25">
      <c r="A59" s="54" t="s">
        <v>318</v>
      </c>
      <c r="B59" s="54"/>
      <c r="C59" s="54"/>
      <c r="D59" s="54"/>
      <c r="E59" s="54"/>
      <c r="F59" s="57" t="s">
        <v>5</v>
      </c>
      <c r="G59" s="57"/>
    </row>
    <row r="60" spans="1:12" x14ac:dyDescent="0.25">
      <c r="B60" s="1"/>
      <c r="C60" s="1"/>
    </row>
    <row r="61" spans="1:12" ht="15.75" thickBot="1" x14ac:dyDescent="0.3">
      <c r="A61" s="51"/>
      <c r="B61" s="51"/>
      <c r="C61" s="52"/>
      <c r="D61" s="52"/>
      <c r="E61" s="52"/>
      <c r="F61" s="58"/>
      <c r="G61" s="58"/>
    </row>
    <row r="62" spans="1:12" x14ac:dyDescent="0.25">
      <c r="A62" s="54" t="s">
        <v>2</v>
      </c>
      <c r="B62" s="58"/>
      <c r="C62" s="58"/>
      <c r="D62" s="58"/>
      <c r="E62" s="58"/>
      <c r="F62" s="58"/>
      <c r="G62" s="58"/>
    </row>
    <row r="63" spans="1:12" x14ac:dyDescent="0.25">
      <c r="A63" s="58"/>
      <c r="B63" s="58"/>
      <c r="C63" s="58"/>
      <c r="D63" s="58"/>
      <c r="E63" s="58"/>
      <c r="F63" s="58"/>
      <c r="G63" s="58"/>
    </row>
    <row r="64" spans="1:12" ht="15.75" thickBot="1" x14ac:dyDescent="0.3">
      <c r="A64" s="51"/>
      <c r="B64" s="51"/>
      <c r="C64" s="52"/>
      <c r="D64" s="52"/>
      <c r="E64" s="52"/>
      <c r="F64" s="58"/>
      <c r="G64" s="58"/>
    </row>
    <row r="65" spans="1:7" x14ac:dyDescent="0.25">
      <c r="A65" s="54" t="s">
        <v>3</v>
      </c>
      <c r="B65" s="58"/>
      <c r="C65" s="58"/>
      <c r="D65" s="58"/>
      <c r="E65" s="58"/>
      <c r="F65" s="58"/>
      <c r="G65" s="58"/>
    </row>
    <row r="66" spans="1:7" x14ac:dyDescent="0.25">
      <c r="A66" s="58"/>
      <c r="B66" s="58"/>
      <c r="C66" s="58"/>
      <c r="D66" s="58"/>
      <c r="E66" s="58"/>
      <c r="F66" s="58"/>
      <c r="G66" s="58"/>
    </row>
    <row r="67" spans="1:7" ht="15.75" thickBot="1" x14ac:dyDescent="0.3">
      <c r="A67" s="51"/>
      <c r="B67" s="51"/>
      <c r="C67" s="52"/>
      <c r="D67" s="52"/>
      <c r="E67" s="52"/>
      <c r="F67" s="58"/>
      <c r="G67" s="58"/>
    </row>
    <row r="68" spans="1:7" x14ac:dyDescent="0.25">
      <c r="A68" s="54" t="s">
        <v>4</v>
      </c>
      <c r="B68" s="58"/>
      <c r="C68" s="58"/>
      <c r="D68" s="58"/>
      <c r="E68" s="58"/>
      <c r="F68" s="58"/>
      <c r="G68" s="58"/>
    </row>
  </sheetData>
  <mergeCells count="14">
    <mergeCell ref="A45:H45"/>
    <mergeCell ref="A46:H46"/>
    <mergeCell ref="B48:M48"/>
    <mergeCell ref="B12:M12"/>
    <mergeCell ref="A20:H20"/>
    <mergeCell ref="B21:M21"/>
    <mergeCell ref="A30:H30"/>
    <mergeCell ref="B31:M31"/>
    <mergeCell ref="A41:H41"/>
    <mergeCell ref="A11:H11"/>
    <mergeCell ref="A1:M1"/>
    <mergeCell ref="A2:M2"/>
    <mergeCell ref="B4:M4"/>
    <mergeCell ref="B42:M42"/>
  </mergeCells>
  <pageMargins left="0.25" right="0.25" top="0.75" bottom="0.75" header="0.3" footer="0.3"/>
  <pageSetup scale="70" fitToHeight="0" orientation="landscape" horizontalDpi="1200" verticalDpi="1200"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90"/>
  <sheetViews>
    <sheetView showGridLines="0" zoomScale="85" zoomScaleNormal="85" workbookViewId="0">
      <selection activeCell="G8" sqref="G8"/>
    </sheetView>
  </sheetViews>
  <sheetFormatPr defaultColWidth="9.140625" defaultRowHeight="15" x14ac:dyDescent="0.25"/>
  <cols>
    <col min="1" max="1" width="20" style="1" customWidth="1"/>
    <col min="2" max="2" width="27" style="3" customWidth="1"/>
    <col min="3" max="3" width="4.85546875" style="3" bestFit="1" customWidth="1"/>
    <col min="4" max="4" width="7.140625" style="1" bestFit="1" customWidth="1"/>
    <col min="5" max="5" width="6.140625" style="1" bestFit="1" customWidth="1"/>
    <col min="6" max="6" width="8.42578125" style="1" bestFit="1" customWidth="1"/>
    <col min="7" max="7" width="14.5703125" style="1" bestFit="1" customWidth="1"/>
    <col min="8" max="8" width="7.28515625" style="1" bestFit="1" customWidth="1"/>
    <col min="9" max="9" width="12.140625" style="1" bestFit="1" customWidth="1"/>
    <col min="10" max="10" width="51" style="1" customWidth="1"/>
    <col min="11" max="11" width="20.5703125" style="1" customWidth="1"/>
    <col min="12" max="12" width="13.42578125" style="1" customWidth="1"/>
    <col min="13" max="13" width="49.140625" style="1" customWidth="1"/>
    <col min="14" max="16384" width="9.140625" style="1"/>
  </cols>
  <sheetData>
    <row r="1" spans="1:13" ht="19.5" x14ac:dyDescent="0.25">
      <c r="A1" s="106" t="s">
        <v>314</v>
      </c>
      <c r="B1" s="107"/>
      <c r="C1" s="107"/>
      <c r="D1" s="107"/>
      <c r="E1" s="107"/>
      <c r="F1" s="107"/>
      <c r="G1" s="107"/>
      <c r="H1" s="107"/>
      <c r="I1" s="107"/>
      <c r="J1" s="107"/>
      <c r="K1" s="107"/>
      <c r="L1" s="107"/>
      <c r="M1" s="107"/>
    </row>
    <row r="2" spans="1:13" ht="19.5" x14ac:dyDescent="0.3">
      <c r="A2" s="108" t="s">
        <v>320</v>
      </c>
      <c r="B2" s="108"/>
      <c r="C2" s="108"/>
      <c r="D2" s="108"/>
      <c r="E2" s="108"/>
      <c r="F2" s="108"/>
      <c r="G2" s="108"/>
      <c r="H2" s="108"/>
      <c r="I2" s="108"/>
      <c r="J2" s="108"/>
      <c r="K2" s="108"/>
      <c r="L2" s="108"/>
      <c r="M2" s="108"/>
    </row>
    <row r="3" spans="1:13" ht="30" x14ac:dyDescent="0.25">
      <c r="A3" s="22" t="s">
        <v>13</v>
      </c>
      <c r="B3" s="23" t="s">
        <v>6</v>
      </c>
      <c r="C3" s="23" t="s">
        <v>43</v>
      </c>
      <c r="D3" s="23" t="s">
        <v>7</v>
      </c>
      <c r="E3" s="23" t="s">
        <v>42</v>
      </c>
      <c r="F3" s="23" t="s">
        <v>48</v>
      </c>
      <c r="G3" s="23" t="s">
        <v>9</v>
      </c>
      <c r="H3" s="23" t="s">
        <v>247</v>
      </c>
      <c r="I3" s="23" t="s">
        <v>10</v>
      </c>
      <c r="J3" s="22" t="s">
        <v>337</v>
      </c>
      <c r="K3" s="23" t="s">
        <v>11</v>
      </c>
      <c r="L3" s="23" t="s">
        <v>14</v>
      </c>
      <c r="M3" s="23" t="s">
        <v>335</v>
      </c>
    </row>
    <row r="4" spans="1:13" x14ac:dyDescent="0.25">
      <c r="A4" s="24">
        <v>11</v>
      </c>
      <c r="B4" s="98" t="s">
        <v>212</v>
      </c>
      <c r="C4" s="98"/>
      <c r="D4" s="98"/>
      <c r="E4" s="98"/>
      <c r="F4" s="98"/>
      <c r="G4" s="98"/>
      <c r="H4" s="98"/>
      <c r="I4" s="98"/>
      <c r="J4" s="98"/>
      <c r="K4" s="98"/>
      <c r="L4" s="98"/>
      <c r="M4" s="98"/>
    </row>
    <row r="5" spans="1:13" x14ac:dyDescent="0.25">
      <c r="A5" s="59">
        <v>11.01</v>
      </c>
      <c r="B5" s="64" t="s">
        <v>285</v>
      </c>
      <c r="C5" s="39">
        <v>0</v>
      </c>
      <c r="D5" s="40">
        <v>0</v>
      </c>
      <c r="E5" s="40">
        <v>0</v>
      </c>
      <c r="F5" s="40">
        <v>0</v>
      </c>
      <c r="G5" s="40">
        <v>0</v>
      </c>
      <c r="H5" s="35">
        <v>1</v>
      </c>
      <c r="I5" s="41">
        <f t="shared" ref="I5:I25" si="0">SUM(C5:H5)</f>
        <v>1</v>
      </c>
      <c r="J5" s="65" t="s">
        <v>340</v>
      </c>
      <c r="K5" s="32"/>
      <c r="L5" s="33" t="s">
        <v>15</v>
      </c>
      <c r="M5" s="34"/>
    </row>
    <row r="6" spans="1:13" x14ac:dyDescent="0.25">
      <c r="A6" s="59">
        <f t="shared" ref="A6:A25" si="1">A5+0.01</f>
        <v>11.02</v>
      </c>
      <c r="B6" s="64" t="s">
        <v>193</v>
      </c>
      <c r="C6" s="39">
        <v>1</v>
      </c>
      <c r="D6" s="40">
        <v>0</v>
      </c>
      <c r="E6" s="40">
        <v>0</v>
      </c>
      <c r="F6" s="40">
        <v>0</v>
      </c>
      <c r="G6" s="40">
        <v>0</v>
      </c>
      <c r="H6" s="35">
        <v>0</v>
      </c>
      <c r="I6" s="41">
        <f t="shared" si="0"/>
        <v>1</v>
      </c>
      <c r="J6" s="65" t="s">
        <v>213</v>
      </c>
      <c r="K6" s="32"/>
      <c r="L6" s="33" t="s">
        <v>15</v>
      </c>
      <c r="M6" s="34"/>
    </row>
    <row r="7" spans="1:13" ht="30" x14ac:dyDescent="0.25">
      <c r="A7" s="59">
        <f t="shared" si="1"/>
        <v>11.03</v>
      </c>
      <c r="B7" s="64" t="s">
        <v>194</v>
      </c>
      <c r="C7" s="39">
        <v>3</v>
      </c>
      <c r="D7" s="40">
        <v>0</v>
      </c>
      <c r="E7" s="40">
        <v>0</v>
      </c>
      <c r="F7" s="40">
        <v>0</v>
      </c>
      <c r="G7" s="40">
        <v>0</v>
      </c>
      <c r="H7" s="35">
        <v>0</v>
      </c>
      <c r="I7" s="41">
        <f t="shared" si="0"/>
        <v>3</v>
      </c>
      <c r="J7" s="42" t="s">
        <v>214</v>
      </c>
      <c r="K7" s="32"/>
      <c r="L7" s="33" t="s">
        <v>15</v>
      </c>
      <c r="M7" s="34"/>
    </row>
    <row r="8" spans="1:13" x14ac:dyDescent="0.25">
      <c r="A8" s="59">
        <f t="shared" si="1"/>
        <v>11.04</v>
      </c>
      <c r="B8" s="64" t="s">
        <v>195</v>
      </c>
      <c r="C8" s="39">
        <v>1</v>
      </c>
      <c r="D8" s="40">
        <v>0</v>
      </c>
      <c r="E8" s="40">
        <v>0</v>
      </c>
      <c r="F8" s="40">
        <v>0</v>
      </c>
      <c r="G8" s="40">
        <v>0</v>
      </c>
      <c r="H8" s="35">
        <v>0</v>
      </c>
      <c r="I8" s="41">
        <f t="shared" si="0"/>
        <v>1</v>
      </c>
      <c r="J8" s="42" t="s">
        <v>215</v>
      </c>
      <c r="K8" s="32"/>
      <c r="L8" s="33" t="s">
        <v>15</v>
      </c>
      <c r="M8" s="34"/>
    </row>
    <row r="9" spans="1:13" x14ac:dyDescent="0.25">
      <c r="A9" s="59">
        <f t="shared" si="1"/>
        <v>11.049999999999999</v>
      </c>
      <c r="B9" s="64" t="s">
        <v>196</v>
      </c>
      <c r="C9" s="39">
        <v>0</v>
      </c>
      <c r="D9" s="40">
        <v>0</v>
      </c>
      <c r="E9" s="40">
        <v>0</v>
      </c>
      <c r="F9" s="40">
        <v>0</v>
      </c>
      <c r="G9" s="40">
        <v>0</v>
      </c>
      <c r="H9" s="35">
        <v>1</v>
      </c>
      <c r="I9" s="41">
        <f t="shared" si="0"/>
        <v>1</v>
      </c>
      <c r="J9" s="42" t="s">
        <v>51</v>
      </c>
      <c r="K9" s="32"/>
      <c r="L9" s="33" t="s">
        <v>15</v>
      </c>
      <c r="M9" s="34"/>
    </row>
    <row r="10" spans="1:13" ht="30" x14ac:dyDescent="0.25">
      <c r="A10" s="59">
        <f t="shared" si="1"/>
        <v>11.059999999999999</v>
      </c>
      <c r="B10" s="64" t="s">
        <v>197</v>
      </c>
      <c r="C10" s="39">
        <v>3</v>
      </c>
      <c r="D10" s="40">
        <v>0</v>
      </c>
      <c r="E10" s="40">
        <v>0</v>
      </c>
      <c r="F10" s="40">
        <v>0</v>
      </c>
      <c r="G10" s="40">
        <v>0</v>
      </c>
      <c r="H10" s="35">
        <v>0</v>
      </c>
      <c r="I10" s="41">
        <f t="shared" si="0"/>
        <v>3</v>
      </c>
      <c r="J10" s="42" t="s">
        <v>216</v>
      </c>
      <c r="K10" s="32"/>
      <c r="L10" s="33" t="s">
        <v>15</v>
      </c>
      <c r="M10" s="34"/>
    </row>
    <row r="11" spans="1:13" x14ac:dyDescent="0.25">
      <c r="A11" s="59">
        <f t="shared" si="1"/>
        <v>11.069999999999999</v>
      </c>
      <c r="B11" s="64" t="s">
        <v>198</v>
      </c>
      <c r="C11" s="39">
        <v>2</v>
      </c>
      <c r="D11" s="40">
        <v>0</v>
      </c>
      <c r="E11" s="40">
        <v>0</v>
      </c>
      <c r="F11" s="40">
        <v>0</v>
      </c>
      <c r="G11" s="40">
        <v>0</v>
      </c>
      <c r="H11" s="35">
        <v>0</v>
      </c>
      <c r="I11" s="41">
        <f t="shared" si="0"/>
        <v>2</v>
      </c>
      <c r="J11" s="42" t="s">
        <v>217</v>
      </c>
      <c r="K11" s="32"/>
      <c r="L11" s="33" t="s">
        <v>15</v>
      </c>
      <c r="M11" s="34"/>
    </row>
    <row r="12" spans="1:13" x14ac:dyDescent="0.25">
      <c r="A12" s="59">
        <f t="shared" si="1"/>
        <v>11.079999999999998</v>
      </c>
      <c r="B12" s="64" t="s">
        <v>199</v>
      </c>
      <c r="C12" s="39">
        <v>0</v>
      </c>
      <c r="D12" s="40">
        <v>0</v>
      </c>
      <c r="E12" s="40">
        <v>0</v>
      </c>
      <c r="F12" s="40">
        <v>0</v>
      </c>
      <c r="G12" s="40">
        <v>0</v>
      </c>
      <c r="H12" s="35">
        <v>1</v>
      </c>
      <c r="I12" s="41">
        <f t="shared" si="0"/>
        <v>1</v>
      </c>
      <c r="J12" s="42" t="s">
        <v>51</v>
      </c>
      <c r="K12" s="32"/>
      <c r="L12" s="33" t="s">
        <v>15</v>
      </c>
      <c r="M12" s="34"/>
    </row>
    <row r="13" spans="1:13" ht="30" x14ac:dyDescent="0.25">
      <c r="A13" s="59">
        <f t="shared" si="1"/>
        <v>11.089999999999998</v>
      </c>
      <c r="B13" s="64" t="s">
        <v>200</v>
      </c>
      <c r="C13" s="39">
        <v>2</v>
      </c>
      <c r="D13" s="40">
        <v>0</v>
      </c>
      <c r="E13" s="40">
        <v>0</v>
      </c>
      <c r="F13" s="40">
        <v>0</v>
      </c>
      <c r="G13" s="40">
        <v>0</v>
      </c>
      <c r="H13" s="35">
        <v>0</v>
      </c>
      <c r="I13" s="41">
        <f t="shared" si="0"/>
        <v>2</v>
      </c>
      <c r="J13" s="42" t="s">
        <v>218</v>
      </c>
      <c r="K13" s="32"/>
      <c r="L13" s="33" t="s">
        <v>15</v>
      </c>
      <c r="M13" s="34"/>
    </row>
    <row r="14" spans="1:13" x14ac:dyDescent="0.25">
      <c r="A14" s="59">
        <f t="shared" si="1"/>
        <v>11.099999999999998</v>
      </c>
      <c r="B14" s="64" t="s">
        <v>201</v>
      </c>
      <c r="C14" s="39">
        <v>1</v>
      </c>
      <c r="D14" s="40">
        <v>0</v>
      </c>
      <c r="E14" s="40">
        <v>0</v>
      </c>
      <c r="F14" s="40">
        <v>0</v>
      </c>
      <c r="G14" s="40">
        <v>0</v>
      </c>
      <c r="H14" s="35">
        <v>0</v>
      </c>
      <c r="I14" s="41">
        <f t="shared" si="0"/>
        <v>1</v>
      </c>
      <c r="J14" s="42" t="s">
        <v>219</v>
      </c>
      <c r="K14" s="32"/>
      <c r="L14" s="33" t="s">
        <v>15</v>
      </c>
      <c r="M14" s="34"/>
    </row>
    <row r="15" spans="1:13" x14ac:dyDescent="0.25">
      <c r="A15" s="59">
        <f t="shared" si="1"/>
        <v>11.109999999999998</v>
      </c>
      <c r="B15" s="64" t="s">
        <v>202</v>
      </c>
      <c r="C15" s="39">
        <v>0</v>
      </c>
      <c r="D15" s="40">
        <v>0</v>
      </c>
      <c r="E15" s="40">
        <v>0</v>
      </c>
      <c r="F15" s="40">
        <v>0</v>
      </c>
      <c r="G15" s="40">
        <v>0</v>
      </c>
      <c r="H15" s="35">
        <v>1</v>
      </c>
      <c r="I15" s="41">
        <f t="shared" si="0"/>
        <v>1</v>
      </c>
      <c r="J15" s="42" t="s">
        <v>52</v>
      </c>
      <c r="K15" s="32"/>
      <c r="L15" s="33" t="s">
        <v>15</v>
      </c>
      <c r="M15" s="34"/>
    </row>
    <row r="16" spans="1:13" ht="30" x14ac:dyDescent="0.25">
      <c r="A16" s="59">
        <f t="shared" si="1"/>
        <v>11.119999999999997</v>
      </c>
      <c r="B16" s="64" t="s">
        <v>203</v>
      </c>
      <c r="C16" s="109">
        <v>4</v>
      </c>
      <c r="D16" s="110">
        <v>0</v>
      </c>
      <c r="E16" s="110">
        <v>0</v>
      </c>
      <c r="F16" s="110">
        <v>0</v>
      </c>
      <c r="G16" s="110">
        <v>0</v>
      </c>
      <c r="H16" s="112">
        <v>2</v>
      </c>
      <c r="I16" s="41">
        <f t="shared" si="0"/>
        <v>6</v>
      </c>
      <c r="J16" s="42" t="s">
        <v>220</v>
      </c>
      <c r="K16" s="32"/>
      <c r="L16" s="33" t="s">
        <v>15</v>
      </c>
      <c r="M16" s="34"/>
    </row>
    <row r="17" spans="1:13" ht="30" x14ac:dyDescent="0.25">
      <c r="A17" s="59">
        <f t="shared" si="1"/>
        <v>11.129999999999997</v>
      </c>
      <c r="B17" s="64" t="s">
        <v>204</v>
      </c>
      <c r="C17" s="109">
        <v>2</v>
      </c>
      <c r="D17" s="110">
        <v>0</v>
      </c>
      <c r="E17" s="110">
        <v>0</v>
      </c>
      <c r="F17" s="110">
        <v>0</v>
      </c>
      <c r="G17" s="110">
        <v>0</v>
      </c>
      <c r="H17" s="112">
        <v>1</v>
      </c>
      <c r="I17" s="41">
        <f t="shared" si="0"/>
        <v>3</v>
      </c>
      <c r="J17" s="42" t="s">
        <v>221</v>
      </c>
      <c r="K17" s="32"/>
      <c r="L17" s="33" t="s">
        <v>15</v>
      </c>
      <c r="M17" s="34"/>
    </row>
    <row r="18" spans="1:13" x14ac:dyDescent="0.25">
      <c r="A18" s="59">
        <f t="shared" si="1"/>
        <v>11.139999999999997</v>
      </c>
      <c r="B18" s="64" t="s">
        <v>205</v>
      </c>
      <c r="C18" s="39">
        <v>1</v>
      </c>
      <c r="D18" s="40">
        <v>0</v>
      </c>
      <c r="E18" s="40">
        <v>0</v>
      </c>
      <c r="F18" s="40">
        <v>0</v>
      </c>
      <c r="G18" s="40">
        <v>0</v>
      </c>
      <c r="H18" s="35">
        <v>0</v>
      </c>
      <c r="I18" s="41">
        <f t="shared" si="0"/>
        <v>1</v>
      </c>
      <c r="J18" s="42" t="s">
        <v>222</v>
      </c>
      <c r="K18" s="32"/>
      <c r="L18" s="33" t="s">
        <v>15</v>
      </c>
      <c r="M18" s="34"/>
    </row>
    <row r="19" spans="1:13" x14ac:dyDescent="0.25">
      <c r="A19" s="59">
        <f t="shared" si="1"/>
        <v>11.149999999999997</v>
      </c>
      <c r="B19" s="64" t="s">
        <v>206</v>
      </c>
      <c r="C19" s="39">
        <v>1</v>
      </c>
      <c r="D19" s="40">
        <v>0</v>
      </c>
      <c r="E19" s="40">
        <v>0</v>
      </c>
      <c r="F19" s="40">
        <v>0</v>
      </c>
      <c r="G19" s="40">
        <v>0</v>
      </c>
      <c r="H19" s="35">
        <v>0</v>
      </c>
      <c r="I19" s="41">
        <f t="shared" si="0"/>
        <v>1</v>
      </c>
      <c r="J19" s="42" t="s">
        <v>223</v>
      </c>
      <c r="K19" s="32"/>
      <c r="L19" s="33" t="s">
        <v>15</v>
      </c>
      <c r="M19" s="34"/>
    </row>
    <row r="20" spans="1:13" ht="30" x14ac:dyDescent="0.25">
      <c r="A20" s="59">
        <f t="shared" si="1"/>
        <v>11.159999999999997</v>
      </c>
      <c r="B20" s="64" t="s">
        <v>207</v>
      </c>
      <c r="C20" s="39">
        <v>5</v>
      </c>
      <c r="D20" s="40">
        <v>0</v>
      </c>
      <c r="E20" s="40">
        <v>0</v>
      </c>
      <c r="F20" s="40">
        <v>0</v>
      </c>
      <c r="G20" s="40">
        <v>0</v>
      </c>
      <c r="H20" s="35">
        <v>0</v>
      </c>
      <c r="I20" s="41">
        <f t="shared" si="0"/>
        <v>5</v>
      </c>
      <c r="J20" s="42" t="s">
        <v>224</v>
      </c>
      <c r="K20" s="32"/>
      <c r="L20" s="33" t="s">
        <v>15</v>
      </c>
      <c r="M20" s="34"/>
    </row>
    <row r="21" spans="1:13" ht="45" x14ac:dyDescent="0.25">
      <c r="A21" s="59">
        <f t="shared" si="1"/>
        <v>11.169999999999996</v>
      </c>
      <c r="B21" s="64" t="s">
        <v>208</v>
      </c>
      <c r="C21" s="39">
        <v>6</v>
      </c>
      <c r="D21" s="40">
        <v>0</v>
      </c>
      <c r="E21" s="40">
        <v>0</v>
      </c>
      <c r="F21" s="40">
        <v>0</v>
      </c>
      <c r="G21" s="40">
        <v>0</v>
      </c>
      <c r="H21" s="35">
        <v>0</v>
      </c>
      <c r="I21" s="41">
        <f t="shared" si="0"/>
        <v>6</v>
      </c>
      <c r="J21" s="42" t="s">
        <v>225</v>
      </c>
      <c r="K21" s="32"/>
      <c r="L21" s="33" t="s">
        <v>15</v>
      </c>
      <c r="M21" s="34"/>
    </row>
    <row r="22" spans="1:13" x14ac:dyDescent="0.25">
      <c r="A22" s="59">
        <f t="shared" si="1"/>
        <v>11.179999999999996</v>
      </c>
      <c r="B22" s="64" t="s">
        <v>209</v>
      </c>
      <c r="C22" s="39">
        <v>4</v>
      </c>
      <c r="D22" s="40">
        <v>0</v>
      </c>
      <c r="E22" s="40">
        <v>0</v>
      </c>
      <c r="F22" s="40">
        <v>0</v>
      </c>
      <c r="G22" s="40">
        <v>0</v>
      </c>
      <c r="H22" s="35">
        <v>0</v>
      </c>
      <c r="I22" s="41">
        <f t="shared" si="0"/>
        <v>4</v>
      </c>
      <c r="J22" s="42" t="s">
        <v>226</v>
      </c>
      <c r="K22" s="32"/>
      <c r="L22" s="33" t="s">
        <v>15</v>
      </c>
      <c r="M22" s="34"/>
    </row>
    <row r="23" spans="1:13" ht="30" x14ac:dyDescent="0.25">
      <c r="A23" s="59">
        <f t="shared" si="1"/>
        <v>11.189999999999996</v>
      </c>
      <c r="B23" s="66" t="s">
        <v>199</v>
      </c>
      <c r="C23" s="39">
        <v>1</v>
      </c>
      <c r="D23" s="40">
        <v>0</v>
      </c>
      <c r="E23" s="40">
        <v>0</v>
      </c>
      <c r="F23" s="40">
        <v>0</v>
      </c>
      <c r="G23" s="40">
        <v>0</v>
      </c>
      <c r="H23" s="35">
        <v>0</v>
      </c>
      <c r="I23" s="41">
        <f t="shared" si="0"/>
        <v>1</v>
      </c>
      <c r="J23" s="42" t="s">
        <v>341</v>
      </c>
      <c r="K23" s="32"/>
      <c r="L23" s="33" t="s">
        <v>15</v>
      </c>
      <c r="M23" s="34"/>
    </row>
    <row r="24" spans="1:13" x14ac:dyDescent="0.25">
      <c r="A24" s="59">
        <f t="shared" si="1"/>
        <v>11.199999999999996</v>
      </c>
      <c r="B24" s="66" t="s">
        <v>210</v>
      </c>
      <c r="C24" s="39">
        <v>1</v>
      </c>
      <c r="D24" s="40">
        <v>0</v>
      </c>
      <c r="E24" s="40">
        <v>0</v>
      </c>
      <c r="F24" s="40">
        <v>0</v>
      </c>
      <c r="G24" s="40">
        <v>0</v>
      </c>
      <c r="H24" s="35">
        <v>0</v>
      </c>
      <c r="I24" s="41">
        <f t="shared" si="0"/>
        <v>1</v>
      </c>
      <c r="J24" s="42" t="s">
        <v>342</v>
      </c>
      <c r="K24" s="32"/>
      <c r="L24" s="33" t="s">
        <v>15</v>
      </c>
      <c r="M24" s="34"/>
    </row>
    <row r="25" spans="1:13" x14ac:dyDescent="0.25">
      <c r="A25" s="59">
        <f t="shared" si="1"/>
        <v>11.209999999999996</v>
      </c>
      <c r="B25" s="66" t="s">
        <v>211</v>
      </c>
      <c r="C25" s="39">
        <v>1</v>
      </c>
      <c r="D25" s="40">
        <v>0</v>
      </c>
      <c r="E25" s="40">
        <v>0</v>
      </c>
      <c r="F25" s="40">
        <v>0</v>
      </c>
      <c r="G25" s="40">
        <v>0</v>
      </c>
      <c r="H25" s="35">
        <v>0</v>
      </c>
      <c r="I25" s="41">
        <f t="shared" si="0"/>
        <v>1</v>
      </c>
      <c r="J25" s="42" t="s">
        <v>227</v>
      </c>
      <c r="K25" s="32"/>
      <c r="L25" s="33" t="s">
        <v>15</v>
      </c>
      <c r="M25" s="34"/>
    </row>
    <row r="26" spans="1:13" x14ac:dyDescent="0.25">
      <c r="A26" s="94" t="s">
        <v>323</v>
      </c>
      <c r="B26" s="94"/>
      <c r="C26" s="94"/>
      <c r="D26" s="94"/>
      <c r="E26" s="94"/>
      <c r="F26" s="94"/>
      <c r="G26" s="94"/>
      <c r="H26" s="94"/>
      <c r="I26" s="75">
        <f>SUM(I6:I25)</f>
        <v>45</v>
      </c>
      <c r="J26" s="71" t="s">
        <v>324</v>
      </c>
      <c r="K26" s="76">
        <f>SUM(K5:K25)</f>
        <v>0</v>
      </c>
      <c r="L26" s="74" t="s">
        <v>15</v>
      </c>
      <c r="M26" s="85" t="s">
        <v>334</v>
      </c>
    </row>
    <row r="27" spans="1:13" s="2" customFormat="1" x14ac:dyDescent="0.25">
      <c r="A27" s="24">
        <f>A4+1</f>
        <v>12</v>
      </c>
      <c r="B27" s="98" t="s">
        <v>248</v>
      </c>
      <c r="C27" s="98"/>
      <c r="D27" s="98"/>
      <c r="E27" s="98"/>
      <c r="F27" s="98"/>
      <c r="G27" s="98"/>
      <c r="H27" s="98"/>
      <c r="I27" s="98"/>
      <c r="J27" s="98"/>
      <c r="K27" s="98"/>
      <c r="L27" s="98"/>
      <c r="M27" s="98"/>
    </row>
    <row r="28" spans="1:13" s="2" customFormat="1" ht="30" x14ac:dyDescent="0.25">
      <c r="A28" s="37">
        <f>A27+0.01</f>
        <v>12.01</v>
      </c>
      <c r="B28" s="26" t="s">
        <v>187</v>
      </c>
      <c r="C28" s="109">
        <v>3</v>
      </c>
      <c r="D28" s="110">
        <v>0</v>
      </c>
      <c r="E28" s="110">
        <v>0</v>
      </c>
      <c r="F28" s="110">
        <v>0</v>
      </c>
      <c r="G28" s="110">
        <v>0</v>
      </c>
      <c r="H28" s="112">
        <v>0</v>
      </c>
      <c r="I28" s="41">
        <f t="shared" ref="I28:I33" si="2">SUM(C28:H28)</f>
        <v>3</v>
      </c>
      <c r="J28" s="42" t="s">
        <v>228</v>
      </c>
      <c r="K28" s="43"/>
      <c r="L28" s="36" t="s">
        <v>15</v>
      </c>
      <c r="M28" s="34"/>
    </row>
    <row r="29" spans="1:13" s="2" customFormat="1" x14ac:dyDescent="0.25">
      <c r="A29" s="37">
        <v>12.02</v>
      </c>
      <c r="B29" s="67" t="s">
        <v>188</v>
      </c>
      <c r="C29" s="68">
        <v>2</v>
      </c>
      <c r="D29" s="40">
        <v>0</v>
      </c>
      <c r="E29" s="40">
        <v>0</v>
      </c>
      <c r="F29" s="40">
        <v>0</v>
      </c>
      <c r="G29" s="40">
        <v>0</v>
      </c>
      <c r="H29" s="35">
        <v>0</v>
      </c>
      <c r="I29" s="41">
        <f t="shared" si="2"/>
        <v>2</v>
      </c>
      <c r="J29" s="42" t="s">
        <v>229</v>
      </c>
      <c r="K29" s="43"/>
      <c r="L29" s="36" t="s">
        <v>15</v>
      </c>
      <c r="M29" s="34"/>
    </row>
    <row r="30" spans="1:13" s="2" customFormat="1" x14ac:dyDescent="0.25">
      <c r="A30" s="37">
        <v>12.03</v>
      </c>
      <c r="B30" s="26" t="s">
        <v>189</v>
      </c>
      <c r="C30" s="68">
        <v>3</v>
      </c>
      <c r="D30" s="40">
        <v>0</v>
      </c>
      <c r="E30" s="40">
        <v>0</v>
      </c>
      <c r="F30" s="40">
        <v>0</v>
      </c>
      <c r="G30" s="40">
        <v>0</v>
      </c>
      <c r="H30" s="35">
        <v>0</v>
      </c>
      <c r="I30" s="41">
        <f t="shared" si="2"/>
        <v>3</v>
      </c>
      <c r="J30" s="42" t="s">
        <v>230</v>
      </c>
      <c r="K30" s="43"/>
      <c r="L30" s="36" t="s">
        <v>15</v>
      </c>
      <c r="M30" s="34"/>
    </row>
    <row r="31" spans="1:13" s="2" customFormat="1" ht="30" x14ac:dyDescent="0.25">
      <c r="A31" s="37">
        <v>12.04</v>
      </c>
      <c r="B31" s="67" t="s">
        <v>190</v>
      </c>
      <c r="C31" s="39">
        <v>1</v>
      </c>
      <c r="D31" s="40">
        <v>0</v>
      </c>
      <c r="E31" s="40">
        <v>1</v>
      </c>
      <c r="F31" s="40">
        <v>0</v>
      </c>
      <c r="G31" s="40">
        <v>0</v>
      </c>
      <c r="H31" s="35">
        <v>0</v>
      </c>
      <c r="I31" s="41">
        <f t="shared" si="2"/>
        <v>2</v>
      </c>
      <c r="J31" s="42" t="s">
        <v>231</v>
      </c>
      <c r="K31" s="43"/>
      <c r="L31" s="36" t="s">
        <v>15</v>
      </c>
      <c r="M31" s="34"/>
    </row>
    <row r="32" spans="1:13" s="2" customFormat="1" x14ac:dyDescent="0.25">
      <c r="A32" s="37">
        <v>12.05</v>
      </c>
      <c r="B32" s="26" t="s">
        <v>191</v>
      </c>
      <c r="C32" s="68">
        <v>2</v>
      </c>
      <c r="D32" s="40">
        <v>0</v>
      </c>
      <c r="E32" s="40">
        <v>0</v>
      </c>
      <c r="F32" s="40">
        <v>0</v>
      </c>
      <c r="G32" s="40">
        <v>0</v>
      </c>
      <c r="H32" s="35">
        <v>0</v>
      </c>
      <c r="I32" s="41">
        <f t="shared" si="2"/>
        <v>2</v>
      </c>
      <c r="J32" s="42" t="s">
        <v>135</v>
      </c>
      <c r="K32" s="43"/>
      <c r="L32" s="36" t="s">
        <v>15</v>
      </c>
      <c r="M32" s="34"/>
    </row>
    <row r="33" spans="1:13" s="2" customFormat="1" x14ac:dyDescent="0.25">
      <c r="A33" s="37">
        <v>12.06</v>
      </c>
      <c r="B33" s="67" t="s">
        <v>192</v>
      </c>
      <c r="C33" s="68">
        <v>1</v>
      </c>
      <c r="D33" s="40">
        <v>0</v>
      </c>
      <c r="E33" s="40">
        <v>0</v>
      </c>
      <c r="F33" s="40">
        <v>0</v>
      </c>
      <c r="G33" s="40">
        <v>0</v>
      </c>
      <c r="H33" s="35">
        <v>0</v>
      </c>
      <c r="I33" s="41">
        <f t="shared" si="2"/>
        <v>1</v>
      </c>
      <c r="J33" s="42" t="s">
        <v>215</v>
      </c>
      <c r="K33" s="43"/>
      <c r="L33" s="36" t="s">
        <v>15</v>
      </c>
      <c r="M33" s="34"/>
    </row>
    <row r="34" spans="1:13" x14ac:dyDescent="0.25">
      <c r="A34" s="94" t="s">
        <v>323</v>
      </c>
      <c r="B34" s="94"/>
      <c r="C34" s="94"/>
      <c r="D34" s="94"/>
      <c r="E34" s="94"/>
      <c r="F34" s="94"/>
      <c r="G34" s="94"/>
      <c r="H34" s="94"/>
      <c r="I34" s="72">
        <f>SUM(I28:I33)</f>
        <v>13</v>
      </c>
      <c r="J34" s="71" t="s">
        <v>324</v>
      </c>
      <c r="K34" s="76">
        <f>SUM(K28:K28)</f>
        <v>0</v>
      </c>
      <c r="L34" s="74" t="s">
        <v>15</v>
      </c>
      <c r="M34" s="85" t="s">
        <v>334</v>
      </c>
    </row>
    <row r="35" spans="1:13" s="2" customFormat="1" x14ac:dyDescent="0.25">
      <c r="A35" s="24">
        <f>A27+1</f>
        <v>13</v>
      </c>
      <c r="B35" s="98" t="s">
        <v>249</v>
      </c>
      <c r="C35" s="98"/>
      <c r="D35" s="98"/>
      <c r="E35" s="98"/>
      <c r="F35" s="98"/>
      <c r="G35" s="98"/>
      <c r="H35" s="98"/>
      <c r="I35" s="98"/>
      <c r="J35" s="98"/>
      <c r="K35" s="98"/>
      <c r="L35" s="98"/>
      <c r="M35" s="98"/>
    </row>
    <row r="36" spans="1:13" s="2" customFormat="1" x14ac:dyDescent="0.25">
      <c r="A36" s="37">
        <f>A35+0.01</f>
        <v>13.01</v>
      </c>
      <c r="B36" s="67" t="s">
        <v>181</v>
      </c>
      <c r="C36" s="39">
        <v>1</v>
      </c>
      <c r="D36" s="40">
        <v>0</v>
      </c>
      <c r="E36" s="40">
        <v>0</v>
      </c>
      <c r="F36" s="39">
        <v>0</v>
      </c>
      <c r="G36" s="39">
        <v>0</v>
      </c>
      <c r="H36" s="35">
        <v>0</v>
      </c>
      <c r="I36" s="41">
        <f t="shared" ref="I36:I42" si="3">SUM(C36:H36)</f>
        <v>1</v>
      </c>
      <c r="J36" s="45" t="s">
        <v>232</v>
      </c>
      <c r="K36" s="43"/>
      <c r="L36" s="36" t="s">
        <v>15</v>
      </c>
      <c r="M36" s="34"/>
    </row>
    <row r="37" spans="1:13" s="2" customFormat="1" x14ac:dyDescent="0.25">
      <c r="A37" s="37">
        <f t="shared" ref="A37:A39" si="4">A36+0.01</f>
        <v>13.02</v>
      </c>
      <c r="B37" s="26" t="s">
        <v>182</v>
      </c>
      <c r="C37" s="39">
        <v>2</v>
      </c>
      <c r="D37" s="40">
        <v>0</v>
      </c>
      <c r="E37" s="40">
        <v>0</v>
      </c>
      <c r="F37" s="39">
        <v>0</v>
      </c>
      <c r="G37" s="39">
        <v>0</v>
      </c>
      <c r="H37" s="35">
        <v>0</v>
      </c>
      <c r="I37" s="41">
        <f t="shared" si="3"/>
        <v>2</v>
      </c>
      <c r="J37" s="45" t="s">
        <v>233</v>
      </c>
      <c r="K37" s="43"/>
      <c r="L37" s="36" t="s">
        <v>15</v>
      </c>
      <c r="M37" s="34"/>
    </row>
    <row r="38" spans="1:13" s="2" customFormat="1" x14ac:dyDescent="0.25">
      <c r="A38" s="37">
        <f t="shared" si="4"/>
        <v>13.03</v>
      </c>
      <c r="B38" s="67" t="s">
        <v>183</v>
      </c>
      <c r="C38" s="39">
        <v>3</v>
      </c>
      <c r="D38" s="40">
        <v>0</v>
      </c>
      <c r="E38" s="40">
        <v>0</v>
      </c>
      <c r="F38" s="39">
        <v>0</v>
      </c>
      <c r="G38" s="39">
        <v>0</v>
      </c>
      <c r="H38" s="35">
        <v>0</v>
      </c>
      <c r="I38" s="41">
        <f t="shared" si="3"/>
        <v>3</v>
      </c>
      <c r="J38" s="45" t="s">
        <v>234</v>
      </c>
      <c r="K38" s="43"/>
      <c r="L38" s="36" t="s">
        <v>15</v>
      </c>
      <c r="M38" s="34"/>
    </row>
    <row r="39" spans="1:13" s="2" customFormat="1" ht="30" x14ac:dyDescent="0.25">
      <c r="A39" s="37">
        <f t="shared" si="4"/>
        <v>13.04</v>
      </c>
      <c r="B39" s="26" t="s">
        <v>184</v>
      </c>
      <c r="C39" s="39">
        <v>1</v>
      </c>
      <c r="D39" s="40">
        <v>0</v>
      </c>
      <c r="E39" s="40">
        <v>1</v>
      </c>
      <c r="F39" s="39">
        <v>0</v>
      </c>
      <c r="G39" s="39">
        <v>0</v>
      </c>
      <c r="H39" s="35">
        <v>0</v>
      </c>
      <c r="I39" s="41">
        <f t="shared" si="3"/>
        <v>2</v>
      </c>
      <c r="J39" s="45" t="s">
        <v>231</v>
      </c>
      <c r="K39" s="43"/>
      <c r="L39" s="36" t="s">
        <v>15</v>
      </c>
      <c r="M39" s="34"/>
    </row>
    <row r="40" spans="1:13" s="2" customFormat="1" x14ac:dyDescent="0.25">
      <c r="A40" s="37">
        <f>A39+0.01</f>
        <v>13.049999999999999</v>
      </c>
      <c r="B40" s="67" t="s">
        <v>185</v>
      </c>
      <c r="C40" s="39">
        <v>2</v>
      </c>
      <c r="D40" s="40">
        <v>0</v>
      </c>
      <c r="E40" s="40">
        <v>0</v>
      </c>
      <c r="F40" s="39">
        <v>0</v>
      </c>
      <c r="G40" s="39">
        <v>0</v>
      </c>
      <c r="H40" s="35">
        <v>0</v>
      </c>
      <c r="I40" s="41">
        <f t="shared" si="3"/>
        <v>2</v>
      </c>
      <c r="J40" s="45" t="s">
        <v>235</v>
      </c>
      <c r="K40" s="43"/>
      <c r="L40" s="36" t="s">
        <v>15</v>
      </c>
      <c r="M40" s="34"/>
    </row>
    <row r="41" spans="1:13" s="2" customFormat="1" ht="15" customHeight="1" x14ac:dyDescent="0.25">
      <c r="A41" s="60">
        <f>A40+0.01</f>
        <v>13.059999999999999</v>
      </c>
      <c r="B41" s="26" t="s">
        <v>186</v>
      </c>
      <c r="C41" s="27">
        <v>2</v>
      </c>
      <c r="D41" s="28">
        <v>0</v>
      </c>
      <c r="E41" s="28">
        <v>0</v>
      </c>
      <c r="F41" s="27">
        <v>0</v>
      </c>
      <c r="G41" s="27">
        <v>0</v>
      </c>
      <c r="H41" s="29">
        <v>0</v>
      </c>
      <c r="I41" s="30">
        <f t="shared" ref="I41" si="5">SUM(C41:H41)</f>
        <v>2</v>
      </c>
      <c r="J41" s="62" t="s">
        <v>117</v>
      </c>
      <c r="K41" s="43"/>
      <c r="L41" s="36" t="s">
        <v>15</v>
      </c>
      <c r="M41" s="34"/>
    </row>
    <row r="42" spans="1:13" s="2" customFormat="1" ht="30" x14ac:dyDescent="0.25">
      <c r="A42" s="60">
        <f>A41+0.01</f>
        <v>13.069999999999999</v>
      </c>
      <c r="B42" s="26" t="s">
        <v>286</v>
      </c>
      <c r="C42" s="27">
        <v>3</v>
      </c>
      <c r="D42" s="28">
        <v>0</v>
      </c>
      <c r="E42" s="28">
        <v>0</v>
      </c>
      <c r="F42" s="27">
        <v>0</v>
      </c>
      <c r="G42" s="27">
        <v>0</v>
      </c>
      <c r="H42" s="29">
        <v>0</v>
      </c>
      <c r="I42" s="30">
        <f t="shared" si="3"/>
        <v>3</v>
      </c>
      <c r="J42" s="62" t="s">
        <v>343</v>
      </c>
      <c r="K42" s="43"/>
      <c r="L42" s="36" t="s">
        <v>15</v>
      </c>
      <c r="M42" s="34"/>
    </row>
    <row r="43" spans="1:13" x14ac:dyDescent="0.25">
      <c r="A43" s="94" t="s">
        <v>323</v>
      </c>
      <c r="B43" s="94"/>
      <c r="C43" s="94"/>
      <c r="D43" s="94"/>
      <c r="E43" s="94"/>
      <c r="F43" s="94"/>
      <c r="G43" s="94"/>
      <c r="H43" s="94"/>
      <c r="I43" s="72">
        <f>SUM(I36:I42)</f>
        <v>15</v>
      </c>
      <c r="J43" s="71" t="s">
        <v>324</v>
      </c>
      <c r="K43" s="76">
        <f>SUM(K36:K42)</f>
        <v>0</v>
      </c>
      <c r="L43" s="74" t="s">
        <v>15</v>
      </c>
      <c r="M43" s="85" t="s">
        <v>334</v>
      </c>
    </row>
    <row r="44" spans="1:13" s="2" customFormat="1" x14ac:dyDescent="0.25">
      <c r="A44" s="24">
        <f>A35+1</f>
        <v>14</v>
      </c>
      <c r="B44" s="98" t="s">
        <v>250</v>
      </c>
      <c r="C44" s="98"/>
      <c r="D44" s="98"/>
      <c r="E44" s="98"/>
      <c r="F44" s="98"/>
      <c r="G44" s="98"/>
      <c r="H44" s="98"/>
      <c r="I44" s="98"/>
      <c r="J44" s="98"/>
      <c r="K44" s="98"/>
      <c r="L44" s="98"/>
      <c r="M44" s="98"/>
    </row>
    <row r="45" spans="1:13" s="2" customFormat="1" ht="30" x14ac:dyDescent="0.25">
      <c r="A45" s="60">
        <f>A44+0.01</f>
        <v>14.01</v>
      </c>
      <c r="B45" s="26" t="s">
        <v>179</v>
      </c>
      <c r="C45" s="61">
        <v>2</v>
      </c>
      <c r="D45" s="28">
        <v>0</v>
      </c>
      <c r="E45" s="28">
        <v>0</v>
      </c>
      <c r="F45" s="28">
        <v>0</v>
      </c>
      <c r="G45" s="28">
        <v>0</v>
      </c>
      <c r="H45" s="29">
        <v>0</v>
      </c>
      <c r="I45" s="30">
        <f>SUM(C45:H45)</f>
        <v>2</v>
      </c>
      <c r="J45" s="62" t="s">
        <v>236</v>
      </c>
      <c r="K45" s="43"/>
      <c r="L45" s="36" t="s">
        <v>15</v>
      </c>
      <c r="M45" s="34"/>
    </row>
    <row r="46" spans="1:13" s="2" customFormat="1" ht="30" x14ac:dyDescent="0.25">
      <c r="A46" s="37">
        <f t="shared" ref="A46" si="6">A45+0.01</f>
        <v>14.02</v>
      </c>
      <c r="B46" s="67" t="s">
        <v>180</v>
      </c>
      <c r="C46" s="28">
        <v>2</v>
      </c>
      <c r="D46" s="40">
        <v>0</v>
      </c>
      <c r="E46" s="40">
        <v>0</v>
      </c>
      <c r="F46" s="40">
        <v>0</v>
      </c>
      <c r="G46" s="40">
        <v>0</v>
      </c>
      <c r="H46" s="40">
        <v>0</v>
      </c>
      <c r="I46" s="35">
        <f>SUM(C46:H46)</f>
        <v>2</v>
      </c>
      <c r="J46" s="45" t="s">
        <v>236</v>
      </c>
      <c r="K46" s="43"/>
      <c r="L46" s="36" t="s">
        <v>15</v>
      </c>
      <c r="M46" s="34"/>
    </row>
    <row r="47" spans="1:13" x14ac:dyDescent="0.25">
      <c r="A47" s="94" t="s">
        <v>323</v>
      </c>
      <c r="B47" s="94"/>
      <c r="C47" s="94"/>
      <c r="D47" s="94"/>
      <c r="E47" s="94"/>
      <c r="F47" s="94"/>
      <c r="G47" s="94"/>
      <c r="H47" s="94"/>
      <c r="I47" s="72">
        <f>SUM(I45:I46)</f>
        <v>4</v>
      </c>
      <c r="J47" s="71" t="s">
        <v>324</v>
      </c>
      <c r="K47" s="76">
        <f>SUM(K45:K46)</f>
        <v>0</v>
      </c>
      <c r="L47" s="74" t="s">
        <v>15</v>
      </c>
      <c r="M47" s="85" t="s">
        <v>334</v>
      </c>
    </row>
    <row r="48" spans="1:13" x14ac:dyDescent="0.25">
      <c r="A48" s="24">
        <f>A44+1</f>
        <v>15</v>
      </c>
      <c r="B48" s="98" t="s">
        <v>251</v>
      </c>
      <c r="C48" s="98"/>
      <c r="D48" s="98"/>
      <c r="E48" s="98"/>
      <c r="F48" s="98"/>
      <c r="G48" s="98"/>
      <c r="H48" s="98"/>
      <c r="I48" s="98"/>
      <c r="J48" s="98"/>
      <c r="K48" s="98"/>
      <c r="L48" s="98"/>
      <c r="M48" s="98"/>
    </row>
    <row r="49" spans="1:13" x14ac:dyDescent="0.25">
      <c r="A49" s="37">
        <f>A48+0.01</f>
        <v>15.01</v>
      </c>
      <c r="B49" s="44" t="s">
        <v>162</v>
      </c>
      <c r="C49" s="39">
        <v>2</v>
      </c>
      <c r="D49" s="40">
        <v>0</v>
      </c>
      <c r="E49" s="40">
        <v>0</v>
      </c>
      <c r="F49" s="40">
        <v>0</v>
      </c>
      <c r="G49" s="40">
        <v>0</v>
      </c>
      <c r="H49" s="35">
        <v>0</v>
      </c>
      <c r="I49" s="41">
        <f t="shared" ref="I49:I66" si="7">SUM(C49:H49)</f>
        <v>2</v>
      </c>
      <c r="J49" s="63" t="s">
        <v>237</v>
      </c>
      <c r="K49" s="43"/>
      <c r="L49" s="36" t="s">
        <v>15</v>
      </c>
      <c r="M49" s="34"/>
    </row>
    <row r="50" spans="1:13" x14ac:dyDescent="0.25">
      <c r="A50" s="37">
        <f t="shared" ref="A50:A66" si="8">A49+0.01</f>
        <v>15.02</v>
      </c>
      <c r="B50" s="38" t="s">
        <v>163</v>
      </c>
      <c r="C50" s="39">
        <v>1</v>
      </c>
      <c r="D50" s="40">
        <v>0</v>
      </c>
      <c r="E50" s="40">
        <v>0</v>
      </c>
      <c r="F50" s="40">
        <v>0</v>
      </c>
      <c r="G50" s="40">
        <v>0</v>
      </c>
      <c r="H50" s="35">
        <v>0</v>
      </c>
      <c r="I50" s="41">
        <f t="shared" si="7"/>
        <v>1</v>
      </c>
      <c r="J50" s="63" t="s">
        <v>238</v>
      </c>
      <c r="K50" s="43"/>
      <c r="L50" s="36" t="s">
        <v>15</v>
      </c>
      <c r="M50" s="34"/>
    </row>
    <row r="51" spans="1:13" x14ac:dyDescent="0.25">
      <c r="A51" s="37">
        <f t="shared" si="8"/>
        <v>15.03</v>
      </c>
      <c r="B51" s="38" t="s">
        <v>287</v>
      </c>
      <c r="C51" s="39">
        <v>0</v>
      </c>
      <c r="D51" s="40">
        <v>0</v>
      </c>
      <c r="E51" s="40">
        <v>0</v>
      </c>
      <c r="F51" s="40">
        <v>0</v>
      </c>
      <c r="G51" s="40">
        <v>0</v>
      </c>
      <c r="H51" s="35">
        <v>2</v>
      </c>
      <c r="I51" s="41">
        <f t="shared" si="7"/>
        <v>2</v>
      </c>
      <c r="J51" s="63" t="s">
        <v>344</v>
      </c>
      <c r="K51" s="43"/>
      <c r="L51" s="36"/>
      <c r="M51" s="34"/>
    </row>
    <row r="52" spans="1:13" x14ac:dyDescent="0.25">
      <c r="A52" s="37">
        <f t="shared" si="8"/>
        <v>15.04</v>
      </c>
      <c r="B52" s="44" t="s">
        <v>164</v>
      </c>
      <c r="C52" s="39">
        <v>2</v>
      </c>
      <c r="D52" s="40">
        <v>0</v>
      </c>
      <c r="E52" s="40">
        <v>0</v>
      </c>
      <c r="F52" s="40">
        <v>0</v>
      </c>
      <c r="G52" s="40">
        <v>0</v>
      </c>
      <c r="H52" s="35">
        <v>0</v>
      </c>
      <c r="I52" s="41">
        <f t="shared" si="7"/>
        <v>2</v>
      </c>
      <c r="J52" s="63" t="s">
        <v>239</v>
      </c>
      <c r="K52" s="43"/>
      <c r="L52" s="36" t="s">
        <v>15</v>
      </c>
      <c r="M52" s="34"/>
    </row>
    <row r="53" spans="1:13" x14ac:dyDescent="0.25">
      <c r="A53" s="37">
        <f t="shared" si="8"/>
        <v>15.049999999999999</v>
      </c>
      <c r="B53" s="38" t="s">
        <v>165</v>
      </c>
      <c r="C53" s="39">
        <v>1</v>
      </c>
      <c r="D53" s="40">
        <v>0</v>
      </c>
      <c r="E53" s="40">
        <v>0</v>
      </c>
      <c r="F53" s="40">
        <v>0</v>
      </c>
      <c r="G53" s="40">
        <v>0</v>
      </c>
      <c r="H53" s="35">
        <v>0</v>
      </c>
      <c r="I53" s="41">
        <f t="shared" si="7"/>
        <v>1</v>
      </c>
      <c r="J53" s="63" t="s">
        <v>240</v>
      </c>
      <c r="K53" s="43"/>
      <c r="L53" s="36" t="s">
        <v>15</v>
      </c>
      <c r="M53" s="34"/>
    </row>
    <row r="54" spans="1:13" x14ac:dyDescent="0.25">
      <c r="A54" s="37">
        <f t="shared" si="8"/>
        <v>15.059999999999999</v>
      </c>
      <c r="B54" s="44" t="s">
        <v>166</v>
      </c>
      <c r="C54" s="109">
        <v>1</v>
      </c>
      <c r="D54" s="110">
        <v>0</v>
      </c>
      <c r="E54" s="110">
        <v>0</v>
      </c>
      <c r="F54" s="110">
        <v>0</v>
      </c>
      <c r="G54" s="110">
        <v>0</v>
      </c>
      <c r="H54" s="112">
        <v>0</v>
      </c>
      <c r="I54" s="41">
        <f t="shared" si="7"/>
        <v>1</v>
      </c>
      <c r="J54" s="114" t="s">
        <v>241</v>
      </c>
      <c r="K54" s="43"/>
      <c r="L54" s="36" t="s">
        <v>15</v>
      </c>
      <c r="M54" s="34"/>
    </row>
    <row r="55" spans="1:13" ht="30" x14ac:dyDescent="0.25">
      <c r="A55" s="37">
        <f t="shared" si="8"/>
        <v>15.069999999999999</v>
      </c>
      <c r="B55" s="38" t="s">
        <v>167</v>
      </c>
      <c r="C55" s="109">
        <v>2</v>
      </c>
      <c r="D55" s="110">
        <v>0</v>
      </c>
      <c r="E55" s="110">
        <v>0</v>
      </c>
      <c r="F55" s="110">
        <v>0</v>
      </c>
      <c r="G55" s="110">
        <v>0</v>
      </c>
      <c r="H55" s="112">
        <v>0</v>
      </c>
      <c r="I55" s="41">
        <f t="shared" si="7"/>
        <v>2</v>
      </c>
      <c r="J55" s="114" t="s">
        <v>242</v>
      </c>
      <c r="K55" s="43"/>
      <c r="L55" s="36" t="s">
        <v>15</v>
      </c>
      <c r="M55" s="34"/>
    </row>
    <row r="56" spans="1:13" ht="30" x14ac:dyDescent="0.25">
      <c r="A56" s="37">
        <f t="shared" si="8"/>
        <v>15.079999999999998</v>
      </c>
      <c r="B56" s="44" t="s">
        <v>168</v>
      </c>
      <c r="C56" s="109">
        <v>2</v>
      </c>
      <c r="D56" s="110">
        <v>0</v>
      </c>
      <c r="E56" s="110">
        <v>0</v>
      </c>
      <c r="F56" s="110">
        <v>1</v>
      </c>
      <c r="G56" s="110">
        <v>0</v>
      </c>
      <c r="H56" s="112">
        <v>0</v>
      </c>
      <c r="I56" s="41">
        <f t="shared" si="7"/>
        <v>3</v>
      </c>
      <c r="J56" s="114" t="s">
        <v>243</v>
      </c>
      <c r="K56" s="43"/>
      <c r="L56" s="36" t="s">
        <v>15</v>
      </c>
      <c r="M56" s="34"/>
    </row>
    <row r="57" spans="1:13" x14ac:dyDescent="0.25">
      <c r="A57" s="37">
        <f t="shared" si="8"/>
        <v>15.089999999999998</v>
      </c>
      <c r="B57" s="38" t="s">
        <v>169</v>
      </c>
      <c r="C57" s="109">
        <v>3</v>
      </c>
      <c r="D57" s="110">
        <v>0</v>
      </c>
      <c r="E57" s="110">
        <v>0</v>
      </c>
      <c r="F57" s="110">
        <v>0</v>
      </c>
      <c r="G57" s="110">
        <v>0</v>
      </c>
      <c r="H57" s="112">
        <v>0</v>
      </c>
      <c r="I57" s="41">
        <f t="shared" si="7"/>
        <v>3</v>
      </c>
      <c r="J57" s="114" t="s">
        <v>244</v>
      </c>
      <c r="K57" s="43"/>
      <c r="L57" s="36" t="s">
        <v>15</v>
      </c>
      <c r="M57" s="34"/>
    </row>
    <row r="58" spans="1:13" x14ac:dyDescent="0.25">
      <c r="A58" s="37">
        <f t="shared" si="8"/>
        <v>15.099999999999998</v>
      </c>
      <c r="B58" s="44" t="s">
        <v>170</v>
      </c>
      <c r="C58" s="109">
        <v>0</v>
      </c>
      <c r="D58" s="110">
        <v>0</v>
      </c>
      <c r="E58" s="110">
        <v>1</v>
      </c>
      <c r="F58" s="110">
        <v>0</v>
      </c>
      <c r="G58" s="110">
        <v>0</v>
      </c>
      <c r="H58" s="112">
        <v>0</v>
      </c>
      <c r="I58" s="41">
        <f t="shared" si="7"/>
        <v>1</v>
      </c>
      <c r="J58" s="114" t="s">
        <v>245</v>
      </c>
      <c r="K58" s="43"/>
      <c r="L58" s="36" t="s">
        <v>15</v>
      </c>
      <c r="M58" s="34"/>
    </row>
    <row r="59" spans="1:13" x14ac:dyDescent="0.25">
      <c r="A59" s="37">
        <f t="shared" si="8"/>
        <v>15.109999999999998</v>
      </c>
      <c r="B59" s="38" t="s">
        <v>171</v>
      </c>
      <c r="C59" s="39">
        <v>2</v>
      </c>
      <c r="D59" s="40">
        <v>0</v>
      </c>
      <c r="E59" s="40">
        <v>0</v>
      </c>
      <c r="F59" s="40">
        <v>0</v>
      </c>
      <c r="G59" s="40">
        <v>0</v>
      </c>
      <c r="H59" s="35">
        <v>0</v>
      </c>
      <c r="I59" s="41">
        <f t="shared" si="7"/>
        <v>2</v>
      </c>
      <c r="J59" s="63" t="s">
        <v>345</v>
      </c>
      <c r="K59" s="43"/>
      <c r="L59" s="36" t="s">
        <v>15</v>
      </c>
      <c r="M59" s="34"/>
    </row>
    <row r="60" spans="1:13" x14ac:dyDescent="0.25">
      <c r="A60" s="37">
        <f t="shared" si="8"/>
        <v>15.119999999999997</v>
      </c>
      <c r="B60" s="44" t="s">
        <v>172</v>
      </c>
      <c r="C60" s="39">
        <v>1</v>
      </c>
      <c r="D60" s="40">
        <v>0</v>
      </c>
      <c r="E60" s="40">
        <v>0</v>
      </c>
      <c r="F60" s="40">
        <v>0</v>
      </c>
      <c r="G60" s="40">
        <v>0</v>
      </c>
      <c r="H60" s="35">
        <v>0</v>
      </c>
      <c r="I60" s="41">
        <f t="shared" si="7"/>
        <v>1</v>
      </c>
      <c r="J60" s="63" t="s">
        <v>246</v>
      </c>
      <c r="K60" s="43"/>
      <c r="L60" s="36" t="s">
        <v>15</v>
      </c>
      <c r="M60" s="34"/>
    </row>
    <row r="61" spans="1:13" x14ac:dyDescent="0.25">
      <c r="A61" s="37">
        <f t="shared" si="8"/>
        <v>15.129999999999997</v>
      </c>
      <c r="B61" s="38" t="s">
        <v>173</v>
      </c>
      <c r="C61" s="39">
        <v>1</v>
      </c>
      <c r="D61" s="40">
        <v>0</v>
      </c>
      <c r="E61" s="40">
        <v>0</v>
      </c>
      <c r="F61" s="40">
        <v>0</v>
      </c>
      <c r="G61" s="40">
        <v>0</v>
      </c>
      <c r="H61" s="35">
        <v>0</v>
      </c>
      <c r="I61" s="41">
        <f t="shared" si="7"/>
        <v>1</v>
      </c>
      <c r="J61" s="63" t="s">
        <v>215</v>
      </c>
      <c r="K61" s="43"/>
      <c r="L61" s="36" t="s">
        <v>15</v>
      </c>
      <c r="M61" s="34"/>
    </row>
    <row r="62" spans="1:13" x14ac:dyDescent="0.25">
      <c r="A62" s="37">
        <f t="shared" si="8"/>
        <v>15.139999999999997</v>
      </c>
      <c r="B62" s="44" t="s">
        <v>174</v>
      </c>
      <c r="C62" s="39">
        <v>1</v>
      </c>
      <c r="D62" s="40">
        <v>0</v>
      </c>
      <c r="E62" s="40">
        <v>0</v>
      </c>
      <c r="F62" s="40">
        <v>0</v>
      </c>
      <c r="G62" s="40">
        <v>0</v>
      </c>
      <c r="H62" s="35">
        <v>0</v>
      </c>
      <c r="I62" s="41">
        <f t="shared" si="7"/>
        <v>1</v>
      </c>
      <c r="J62" s="63" t="s">
        <v>215</v>
      </c>
      <c r="K62" s="43"/>
      <c r="L62" s="36" t="s">
        <v>15</v>
      </c>
      <c r="M62" s="34"/>
    </row>
    <row r="63" spans="1:13" x14ac:dyDescent="0.25">
      <c r="A63" s="37">
        <f t="shared" si="8"/>
        <v>15.149999999999997</v>
      </c>
      <c r="B63" s="38" t="s">
        <v>175</v>
      </c>
      <c r="C63" s="39">
        <v>1</v>
      </c>
      <c r="D63" s="40">
        <v>0</v>
      </c>
      <c r="E63" s="40">
        <v>0</v>
      </c>
      <c r="F63" s="40">
        <v>0</v>
      </c>
      <c r="G63" s="40">
        <v>0</v>
      </c>
      <c r="H63" s="35">
        <v>0</v>
      </c>
      <c r="I63" s="41">
        <f t="shared" si="7"/>
        <v>1</v>
      </c>
      <c r="J63" s="63" t="s">
        <v>215</v>
      </c>
      <c r="K63" s="43"/>
      <c r="L63" s="36" t="s">
        <v>15</v>
      </c>
      <c r="M63" s="34"/>
    </row>
    <row r="64" spans="1:13" x14ac:dyDescent="0.25">
      <c r="A64" s="37">
        <f t="shared" si="8"/>
        <v>15.159999999999997</v>
      </c>
      <c r="B64" s="44" t="s">
        <v>176</v>
      </c>
      <c r="C64" s="39">
        <v>1</v>
      </c>
      <c r="D64" s="40">
        <v>0</v>
      </c>
      <c r="E64" s="40">
        <v>0</v>
      </c>
      <c r="F64" s="40">
        <v>0</v>
      </c>
      <c r="G64" s="40">
        <v>0</v>
      </c>
      <c r="H64" s="35">
        <v>0</v>
      </c>
      <c r="I64" s="41">
        <f t="shared" si="7"/>
        <v>1</v>
      </c>
      <c r="J64" s="63" t="s">
        <v>215</v>
      </c>
      <c r="K64" s="43"/>
      <c r="L64" s="36" t="s">
        <v>15</v>
      </c>
      <c r="M64" s="34"/>
    </row>
    <row r="65" spans="1:13" x14ac:dyDescent="0.25">
      <c r="A65" s="37">
        <f t="shared" si="8"/>
        <v>15.169999999999996</v>
      </c>
      <c r="B65" s="67" t="s">
        <v>177</v>
      </c>
      <c r="C65" s="39">
        <v>3</v>
      </c>
      <c r="D65" s="40">
        <v>0</v>
      </c>
      <c r="E65" s="40">
        <v>0</v>
      </c>
      <c r="F65" s="40">
        <v>0</v>
      </c>
      <c r="G65" s="40">
        <v>0</v>
      </c>
      <c r="H65" s="35">
        <v>0</v>
      </c>
      <c r="I65" s="41">
        <f t="shared" si="7"/>
        <v>3</v>
      </c>
      <c r="J65" s="63" t="s">
        <v>234</v>
      </c>
      <c r="K65" s="43"/>
      <c r="L65" s="36" t="s">
        <v>15</v>
      </c>
      <c r="M65" s="34"/>
    </row>
    <row r="66" spans="1:13" x14ac:dyDescent="0.25">
      <c r="A66" s="37">
        <f t="shared" si="8"/>
        <v>15.179999999999996</v>
      </c>
      <c r="B66" s="44" t="s">
        <v>178</v>
      </c>
      <c r="C66" s="39">
        <v>1</v>
      </c>
      <c r="D66" s="40">
        <v>0</v>
      </c>
      <c r="E66" s="40">
        <v>0</v>
      </c>
      <c r="F66" s="40">
        <v>0</v>
      </c>
      <c r="G66" s="40">
        <v>0</v>
      </c>
      <c r="H66" s="35">
        <v>0</v>
      </c>
      <c r="I66" s="41">
        <f t="shared" si="7"/>
        <v>1</v>
      </c>
      <c r="J66" s="63" t="s">
        <v>241</v>
      </c>
      <c r="K66" s="43"/>
      <c r="L66" s="36" t="s">
        <v>15</v>
      </c>
      <c r="M66" s="34"/>
    </row>
    <row r="67" spans="1:13" x14ac:dyDescent="0.25">
      <c r="A67" s="94" t="s">
        <v>323</v>
      </c>
      <c r="B67" s="94"/>
      <c r="C67" s="94"/>
      <c r="D67" s="94"/>
      <c r="E67" s="94"/>
      <c r="F67" s="94"/>
      <c r="G67" s="94"/>
      <c r="H67" s="94"/>
      <c r="I67" s="72">
        <f>SUM(I49:I66)</f>
        <v>29</v>
      </c>
      <c r="J67" s="71" t="s">
        <v>324</v>
      </c>
      <c r="K67" s="76">
        <f>SUM(K49:K66)</f>
        <v>0</v>
      </c>
      <c r="L67" s="74" t="s">
        <v>15</v>
      </c>
      <c r="M67" s="85" t="s">
        <v>334</v>
      </c>
    </row>
    <row r="68" spans="1:13" x14ac:dyDescent="0.25">
      <c r="A68" s="99" t="s">
        <v>327</v>
      </c>
      <c r="B68" s="99"/>
      <c r="C68" s="99"/>
      <c r="D68" s="99"/>
      <c r="E68" s="99"/>
      <c r="F68" s="99"/>
      <c r="G68" s="99"/>
      <c r="H68" s="99"/>
      <c r="I68" s="78">
        <f>SUM(I67,I47,I43,I34,I26)</f>
        <v>106</v>
      </c>
      <c r="J68" s="79" t="s">
        <v>328</v>
      </c>
      <c r="K68" s="80">
        <f>SUM(K67,K47,K43,K34,K26)</f>
        <v>0</v>
      </c>
      <c r="L68" s="46"/>
    </row>
    <row r="69" spans="1:13" x14ac:dyDescent="0.25">
      <c r="A69" s="47"/>
      <c r="B69" s="47"/>
      <c r="C69" s="47"/>
      <c r="D69" s="47"/>
      <c r="E69" s="47"/>
      <c r="F69" s="47"/>
      <c r="G69" s="47"/>
      <c r="H69" s="47"/>
      <c r="I69" s="48"/>
      <c r="J69" s="47"/>
      <c r="K69" s="49"/>
      <c r="L69" s="46"/>
    </row>
    <row r="70" spans="1:13" ht="267.75" customHeight="1" x14ac:dyDescent="0.25">
      <c r="A70" s="50" t="s">
        <v>16</v>
      </c>
      <c r="B70" s="100" t="s">
        <v>35</v>
      </c>
      <c r="C70" s="101"/>
      <c r="D70" s="101"/>
      <c r="E70" s="101"/>
      <c r="F70" s="101"/>
      <c r="G70" s="101"/>
      <c r="H70" s="101"/>
      <c r="I70" s="101"/>
      <c r="J70" s="101"/>
      <c r="K70" s="101"/>
      <c r="L70" s="101"/>
      <c r="M70" s="102"/>
    </row>
    <row r="71" spans="1:13" x14ac:dyDescent="0.25">
      <c r="A71" s="47"/>
      <c r="B71" s="47"/>
      <c r="C71" s="47"/>
      <c r="D71" s="47"/>
      <c r="E71" s="47"/>
      <c r="F71" s="47"/>
      <c r="G71" s="47"/>
      <c r="H71" s="47"/>
      <c r="I71" s="48"/>
      <c r="J71" s="47"/>
      <c r="K71" s="49"/>
      <c r="L71" s="46"/>
    </row>
    <row r="72" spans="1:13" x14ac:dyDescent="0.25">
      <c r="A72" s="47"/>
      <c r="B72" s="47"/>
      <c r="C72" s="47"/>
      <c r="D72" s="47"/>
      <c r="E72" s="47"/>
      <c r="F72" s="47"/>
      <c r="G72" s="47"/>
      <c r="H72" s="47"/>
      <c r="I72" s="48"/>
      <c r="J72" s="47"/>
      <c r="K72" s="49"/>
      <c r="L72" s="46"/>
    </row>
    <row r="73" spans="1:13" ht="15.75" thickBot="1" x14ac:dyDescent="0.3">
      <c r="A73" s="51"/>
      <c r="B73" s="51"/>
      <c r="C73" s="52"/>
      <c r="D73" s="52"/>
      <c r="E73" s="52"/>
      <c r="F73" s="53"/>
      <c r="G73" s="53"/>
    </row>
    <row r="74" spans="1:13" x14ac:dyDescent="0.25">
      <c r="A74" s="54" t="s">
        <v>0</v>
      </c>
      <c r="B74" s="54"/>
      <c r="C74" s="54"/>
      <c r="D74" s="54"/>
      <c r="E74" s="54"/>
      <c r="F74" s="54"/>
      <c r="G74" s="54"/>
    </row>
    <row r="75" spans="1:13" x14ac:dyDescent="0.25">
      <c r="A75" s="54"/>
      <c r="B75" s="54"/>
      <c r="C75" s="54"/>
      <c r="D75" s="54"/>
      <c r="E75" s="54"/>
      <c r="F75" s="54"/>
      <c r="G75" s="54"/>
    </row>
    <row r="76" spans="1:13" ht="15.75" thickBot="1" x14ac:dyDescent="0.3">
      <c r="A76" s="51"/>
      <c r="B76" s="51"/>
      <c r="C76" s="52"/>
      <c r="D76" s="52"/>
      <c r="E76" s="52"/>
      <c r="F76" s="53"/>
      <c r="G76" s="53"/>
    </row>
    <row r="77" spans="1:13" x14ac:dyDescent="0.25">
      <c r="A77" s="54" t="s">
        <v>1</v>
      </c>
      <c r="B77" s="54"/>
      <c r="C77" s="54"/>
      <c r="D77" s="54"/>
      <c r="E77" s="54"/>
      <c r="F77" s="54"/>
      <c r="G77" s="54"/>
    </row>
    <row r="78" spans="1:13" x14ac:dyDescent="0.25">
      <c r="A78" s="55"/>
      <c r="B78" s="55"/>
      <c r="C78" s="55"/>
      <c r="D78" s="55"/>
      <c r="E78" s="55"/>
      <c r="F78" s="55"/>
      <c r="G78" s="55"/>
    </row>
    <row r="79" spans="1:13" x14ac:dyDescent="0.25">
      <c r="A79" s="55"/>
      <c r="B79" s="55"/>
      <c r="C79" s="55"/>
      <c r="D79" s="55"/>
      <c r="E79" s="55"/>
      <c r="F79" s="55"/>
      <c r="G79" s="55"/>
    </row>
    <row r="80" spans="1:13" ht="15.75" thickBot="1" x14ac:dyDescent="0.3">
      <c r="A80" s="51"/>
      <c r="B80" s="51"/>
      <c r="C80" s="52"/>
      <c r="D80" s="52"/>
      <c r="E80" s="52"/>
      <c r="F80" s="56"/>
      <c r="G80" s="53"/>
    </row>
    <row r="81" spans="1:7" x14ac:dyDescent="0.25">
      <c r="A81" s="54" t="s">
        <v>318</v>
      </c>
      <c r="B81" s="54"/>
      <c r="C81" s="54"/>
      <c r="D81" s="54"/>
      <c r="E81" s="54"/>
      <c r="F81" s="57" t="s">
        <v>5</v>
      </c>
      <c r="G81" s="57"/>
    </row>
    <row r="82" spans="1:7" x14ac:dyDescent="0.25">
      <c r="B82" s="1"/>
      <c r="C82" s="1"/>
    </row>
    <row r="83" spans="1:7" ht="15.75" thickBot="1" x14ac:dyDescent="0.3">
      <c r="A83" s="51"/>
      <c r="B83" s="51"/>
      <c r="C83" s="52"/>
      <c r="D83" s="52"/>
      <c r="E83" s="52"/>
      <c r="F83" s="58"/>
      <c r="G83" s="58"/>
    </row>
    <row r="84" spans="1:7" x14ac:dyDescent="0.25">
      <c r="A84" s="54" t="s">
        <v>2</v>
      </c>
      <c r="B84" s="58"/>
      <c r="C84" s="58"/>
      <c r="D84" s="58"/>
      <c r="E84" s="58"/>
      <c r="F84" s="58"/>
      <c r="G84" s="58"/>
    </row>
    <row r="85" spans="1:7" x14ac:dyDescent="0.25">
      <c r="A85" s="58"/>
      <c r="B85" s="58"/>
      <c r="C85" s="58"/>
      <c r="D85" s="58"/>
      <c r="E85" s="58"/>
      <c r="F85" s="58"/>
      <c r="G85" s="58"/>
    </row>
    <row r="86" spans="1:7" ht="15.75" thickBot="1" x14ac:dyDescent="0.3">
      <c r="A86" s="51"/>
      <c r="B86" s="51"/>
      <c r="C86" s="52"/>
      <c r="D86" s="52"/>
      <c r="E86" s="52"/>
      <c r="F86" s="58"/>
      <c r="G86" s="58"/>
    </row>
    <row r="87" spans="1:7" x14ac:dyDescent="0.25">
      <c r="A87" s="54" t="s">
        <v>3</v>
      </c>
      <c r="B87" s="58"/>
      <c r="C87" s="58"/>
      <c r="D87" s="58"/>
      <c r="E87" s="58"/>
      <c r="F87" s="58"/>
      <c r="G87" s="58"/>
    </row>
    <row r="88" spans="1:7" x14ac:dyDescent="0.25">
      <c r="A88" s="58"/>
      <c r="B88" s="58"/>
      <c r="C88" s="58"/>
      <c r="D88" s="58"/>
      <c r="E88" s="58"/>
      <c r="F88" s="58"/>
      <c r="G88" s="58"/>
    </row>
    <row r="89" spans="1:7" ht="15.75" thickBot="1" x14ac:dyDescent="0.3">
      <c r="A89" s="51"/>
      <c r="B89" s="51"/>
      <c r="C89" s="52"/>
      <c r="D89" s="52"/>
      <c r="E89" s="52"/>
      <c r="F89" s="58"/>
      <c r="G89" s="58"/>
    </row>
    <row r="90" spans="1:7" x14ac:dyDescent="0.25">
      <c r="A90" s="54" t="s">
        <v>4</v>
      </c>
      <c r="B90" s="58"/>
      <c r="C90" s="58"/>
      <c r="D90" s="58"/>
      <c r="E90" s="58"/>
      <c r="F90" s="58"/>
      <c r="G90" s="58"/>
    </row>
  </sheetData>
  <mergeCells count="14">
    <mergeCell ref="A67:H67"/>
    <mergeCell ref="A68:H68"/>
    <mergeCell ref="B70:M70"/>
    <mergeCell ref="B27:M27"/>
    <mergeCell ref="A34:H34"/>
    <mergeCell ref="B35:M35"/>
    <mergeCell ref="A43:H43"/>
    <mergeCell ref="B44:M44"/>
    <mergeCell ref="A47:H47"/>
    <mergeCell ref="A26:H26"/>
    <mergeCell ref="A1:M1"/>
    <mergeCell ref="A2:M2"/>
    <mergeCell ref="B4:M4"/>
    <mergeCell ref="B48:M48"/>
  </mergeCells>
  <pageMargins left="0.25" right="0.25" top="0.75" bottom="0.75" header="0.3" footer="0.3"/>
  <pageSetup scale="70" fitToHeight="0" orientation="landscape" horizontalDpi="1200" verticalDpi="1200"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6"/>
  <sheetViews>
    <sheetView showGridLines="0" zoomScale="90" zoomScaleNormal="90" workbookViewId="0">
      <selection activeCell="K22" sqref="K22"/>
    </sheetView>
  </sheetViews>
  <sheetFormatPr defaultColWidth="9.140625" defaultRowHeight="15" x14ac:dyDescent="0.25"/>
  <cols>
    <col min="1" max="1" width="20" style="1" customWidth="1"/>
    <col min="2" max="2" width="28.42578125" style="3" customWidth="1"/>
    <col min="3" max="3" width="4.85546875" style="3" bestFit="1" customWidth="1"/>
    <col min="4" max="4" width="7.140625" style="1" bestFit="1" customWidth="1"/>
    <col min="5" max="5" width="6.140625" style="1" bestFit="1" customWidth="1"/>
    <col min="6" max="6" width="8.42578125" style="1" bestFit="1" customWidth="1"/>
    <col min="7" max="7" width="14.5703125" style="1" bestFit="1" customWidth="1"/>
    <col min="8" max="8" width="6.85546875" style="1" bestFit="1" customWidth="1"/>
    <col min="9" max="9" width="12.140625" style="1" bestFit="1" customWidth="1"/>
    <col min="10" max="10" width="50.85546875" style="1" customWidth="1"/>
    <col min="11" max="11" width="20.5703125" style="1" customWidth="1"/>
    <col min="12" max="12" width="13.42578125" style="1" customWidth="1"/>
    <col min="13" max="13" width="49.140625" style="1" customWidth="1"/>
    <col min="14" max="16384" width="9.140625" style="1"/>
  </cols>
  <sheetData>
    <row r="1" spans="1:13" ht="19.5" x14ac:dyDescent="0.25">
      <c r="A1" s="103" t="s">
        <v>314</v>
      </c>
      <c r="B1" s="104"/>
      <c r="C1" s="104"/>
      <c r="D1" s="104"/>
      <c r="E1" s="104"/>
      <c r="F1" s="104"/>
      <c r="G1" s="104"/>
      <c r="H1" s="104"/>
      <c r="I1" s="104"/>
      <c r="J1" s="104"/>
      <c r="K1" s="104"/>
      <c r="L1" s="104"/>
      <c r="M1" s="104"/>
    </row>
    <row r="2" spans="1:13" ht="19.5" x14ac:dyDescent="0.3">
      <c r="A2" s="108" t="s">
        <v>320</v>
      </c>
      <c r="B2" s="108"/>
      <c r="C2" s="108"/>
      <c r="D2" s="108"/>
      <c r="E2" s="108"/>
      <c r="F2" s="108"/>
      <c r="G2" s="108"/>
      <c r="H2" s="108"/>
      <c r="I2" s="108"/>
      <c r="J2" s="108"/>
      <c r="K2" s="108"/>
      <c r="L2" s="108"/>
      <c r="M2" s="108"/>
    </row>
    <row r="3" spans="1:13" ht="30" x14ac:dyDescent="0.25">
      <c r="A3" s="22" t="s">
        <v>13</v>
      </c>
      <c r="B3" s="23" t="s">
        <v>6</v>
      </c>
      <c r="C3" s="23" t="s">
        <v>43</v>
      </c>
      <c r="D3" s="23" t="s">
        <v>7</v>
      </c>
      <c r="E3" s="23" t="s">
        <v>42</v>
      </c>
      <c r="F3" s="23" t="s">
        <v>48</v>
      </c>
      <c r="G3" s="23" t="s">
        <v>9</v>
      </c>
      <c r="H3" s="23" t="s">
        <v>336</v>
      </c>
      <c r="I3" s="23" t="s">
        <v>10</v>
      </c>
      <c r="J3" s="22" t="s">
        <v>337</v>
      </c>
      <c r="K3" s="23" t="s">
        <v>11</v>
      </c>
      <c r="L3" s="23" t="s">
        <v>14</v>
      </c>
      <c r="M3" s="23" t="s">
        <v>335</v>
      </c>
    </row>
    <row r="4" spans="1:13" ht="15.6" customHeight="1" x14ac:dyDescent="0.25">
      <c r="A4" s="24">
        <v>16</v>
      </c>
      <c r="B4" s="98" t="s">
        <v>265</v>
      </c>
      <c r="C4" s="98"/>
      <c r="D4" s="98"/>
      <c r="E4" s="98"/>
      <c r="F4" s="98"/>
      <c r="G4" s="98"/>
      <c r="H4" s="98"/>
      <c r="I4" s="98"/>
      <c r="J4" s="98"/>
      <c r="K4" s="98"/>
      <c r="L4" s="98"/>
      <c r="M4" s="98"/>
    </row>
    <row r="5" spans="1:13" ht="30" x14ac:dyDescent="0.25">
      <c r="A5" s="25">
        <f>A4+0.01</f>
        <v>16.010000000000002</v>
      </c>
      <c r="B5" s="26" t="s">
        <v>252</v>
      </c>
      <c r="C5" s="27">
        <v>3</v>
      </c>
      <c r="D5" s="28">
        <v>0</v>
      </c>
      <c r="E5" s="110">
        <v>1</v>
      </c>
      <c r="F5" s="110">
        <v>0</v>
      </c>
      <c r="G5" s="110">
        <v>0</v>
      </c>
      <c r="H5" s="112">
        <v>0</v>
      </c>
      <c r="I5" s="41">
        <f t="shared" ref="I5:I10" si="0">SUM(C5:H5)</f>
        <v>4</v>
      </c>
      <c r="J5" s="113" t="s">
        <v>270</v>
      </c>
      <c r="K5" s="32"/>
      <c r="L5" s="33" t="s">
        <v>15</v>
      </c>
      <c r="M5" s="34"/>
    </row>
    <row r="6" spans="1:13" ht="30" x14ac:dyDescent="0.25">
      <c r="A6" s="59">
        <f>A5+0.01</f>
        <v>16.020000000000003</v>
      </c>
      <c r="B6" s="38" t="s">
        <v>253</v>
      </c>
      <c r="C6" s="39">
        <v>3</v>
      </c>
      <c r="D6" s="40">
        <v>0</v>
      </c>
      <c r="E6" s="40">
        <v>1</v>
      </c>
      <c r="F6" s="40">
        <v>0</v>
      </c>
      <c r="G6" s="40">
        <v>0</v>
      </c>
      <c r="H6" s="35">
        <v>0</v>
      </c>
      <c r="I6" s="41">
        <f t="shared" si="0"/>
        <v>4</v>
      </c>
      <c r="J6" s="42" t="s">
        <v>270</v>
      </c>
      <c r="K6" s="32"/>
      <c r="L6" s="33" t="s">
        <v>15</v>
      </c>
      <c r="M6" s="34"/>
    </row>
    <row r="7" spans="1:13" x14ac:dyDescent="0.25">
      <c r="A7" s="59">
        <v>16.03</v>
      </c>
      <c r="B7" s="44" t="s">
        <v>254</v>
      </c>
      <c r="C7" s="39">
        <v>2</v>
      </c>
      <c r="D7" s="40">
        <v>0</v>
      </c>
      <c r="E7" s="40">
        <v>0</v>
      </c>
      <c r="F7" s="40">
        <v>0</v>
      </c>
      <c r="G7" s="40">
        <v>0</v>
      </c>
      <c r="H7" s="35">
        <v>0</v>
      </c>
      <c r="I7" s="41">
        <f t="shared" si="0"/>
        <v>2</v>
      </c>
      <c r="J7" s="42" t="s">
        <v>135</v>
      </c>
      <c r="K7" s="32"/>
      <c r="L7" s="33" t="s">
        <v>15</v>
      </c>
      <c r="M7" s="34"/>
    </row>
    <row r="8" spans="1:13" x14ac:dyDescent="0.25">
      <c r="A8" s="59">
        <v>16.04</v>
      </c>
      <c r="B8" s="38" t="s">
        <v>255</v>
      </c>
      <c r="C8" s="39">
        <v>1</v>
      </c>
      <c r="D8" s="40">
        <v>0</v>
      </c>
      <c r="E8" s="40">
        <v>0</v>
      </c>
      <c r="F8" s="40">
        <v>0</v>
      </c>
      <c r="G8" s="40">
        <v>0</v>
      </c>
      <c r="H8" s="35">
        <v>0</v>
      </c>
      <c r="I8" s="41">
        <f t="shared" si="0"/>
        <v>1</v>
      </c>
      <c r="J8" s="42" t="s">
        <v>215</v>
      </c>
      <c r="K8" s="32"/>
      <c r="L8" s="33" t="s">
        <v>15</v>
      </c>
      <c r="M8" s="34"/>
    </row>
    <row r="9" spans="1:13" x14ac:dyDescent="0.25">
      <c r="A9" s="59">
        <v>16.05</v>
      </c>
      <c r="B9" s="44" t="s">
        <v>256</v>
      </c>
      <c r="C9" s="39">
        <v>2</v>
      </c>
      <c r="D9" s="40">
        <v>0</v>
      </c>
      <c r="E9" s="40">
        <v>0</v>
      </c>
      <c r="F9" s="40">
        <v>0</v>
      </c>
      <c r="G9" s="40">
        <v>0</v>
      </c>
      <c r="H9" s="35">
        <v>0</v>
      </c>
      <c r="I9" s="41">
        <f t="shared" si="0"/>
        <v>2</v>
      </c>
      <c r="J9" s="42" t="s">
        <v>135</v>
      </c>
      <c r="K9" s="32"/>
      <c r="L9" s="33" t="s">
        <v>15</v>
      </c>
      <c r="M9" s="34"/>
    </row>
    <row r="10" spans="1:13" x14ac:dyDescent="0.25">
      <c r="A10" s="59">
        <v>16.059999999999999</v>
      </c>
      <c r="B10" s="38" t="s">
        <v>257</v>
      </c>
      <c r="C10" s="39">
        <v>4</v>
      </c>
      <c r="D10" s="40">
        <v>0</v>
      </c>
      <c r="E10" s="40">
        <v>0</v>
      </c>
      <c r="F10" s="40">
        <v>0</v>
      </c>
      <c r="G10" s="40">
        <v>0</v>
      </c>
      <c r="H10" s="35">
        <v>0</v>
      </c>
      <c r="I10" s="41">
        <f t="shared" si="0"/>
        <v>4</v>
      </c>
      <c r="J10" s="42" t="s">
        <v>271</v>
      </c>
      <c r="K10" s="32"/>
      <c r="L10" s="33" t="s">
        <v>15</v>
      </c>
      <c r="M10" s="34"/>
    </row>
    <row r="11" spans="1:13" x14ac:dyDescent="0.25">
      <c r="A11" s="94" t="s">
        <v>323</v>
      </c>
      <c r="B11" s="94"/>
      <c r="C11" s="94"/>
      <c r="D11" s="94"/>
      <c r="E11" s="94"/>
      <c r="F11" s="94"/>
      <c r="G11" s="94"/>
      <c r="H11" s="94"/>
      <c r="I11" s="75">
        <f>SUM(I5:I10)</f>
        <v>17</v>
      </c>
      <c r="J11" s="71" t="s">
        <v>329</v>
      </c>
      <c r="K11" s="76">
        <f>SUM(K5:K10)</f>
        <v>0</v>
      </c>
      <c r="L11" s="74" t="s">
        <v>15</v>
      </c>
      <c r="M11" s="81" t="s">
        <v>334</v>
      </c>
    </row>
    <row r="12" spans="1:13" s="2" customFormat="1" x14ac:dyDescent="0.25">
      <c r="A12" s="24">
        <f>A4+1</f>
        <v>17</v>
      </c>
      <c r="B12" s="98" t="s">
        <v>264</v>
      </c>
      <c r="C12" s="98"/>
      <c r="D12" s="98"/>
      <c r="E12" s="98"/>
      <c r="F12" s="98"/>
      <c r="G12" s="98"/>
      <c r="H12" s="98"/>
      <c r="I12" s="98"/>
      <c r="J12" s="98"/>
      <c r="K12" s="98"/>
      <c r="L12" s="98"/>
      <c r="M12" s="98"/>
    </row>
    <row r="13" spans="1:13" s="2" customFormat="1" ht="15" customHeight="1" x14ac:dyDescent="0.25">
      <c r="A13" s="37">
        <f>A12+0.01</f>
        <v>17.010000000000002</v>
      </c>
      <c r="B13" s="38" t="s">
        <v>258</v>
      </c>
      <c r="C13" s="109">
        <v>3</v>
      </c>
      <c r="D13" s="110">
        <v>0</v>
      </c>
      <c r="E13" s="110">
        <v>0</v>
      </c>
      <c r="F13" s="110">
        <v>0</v>
      </c>
      <c r="G13" s="110">
        <v>0</v>
      </c>
      <c r="H13" s="112">
        <v>0</v>
      </c>
      <c r="I13" s="41">
        <f>SUM(C13:H13)</f>
        <v>3</v>
      </c>
      <c r="J13" s="42" t="s">
        <v>272</v>
      </c>
      <c r="K13" s="43"/>
      <c r="L13" s="36" t="s">
        <v>15</v>
      </c>
      <c r="M13" s="34"/>
    </row>
    <row r="14" spans="1:13" s="2" customFormat="1" ht="15" customHeight="1" x14ac:dyDescent="0.25">
      <c r="A14" s="37">
        <v>17.02</v>
      </c>
      <c r="B14" s="44" t="s">
        <v>259</v>
      </c>
      <c r="C14" s="109">
        <v>3</v>
      </c>
      <c r="D14" s="110">
        <v>0</v>
      </c>
      <c r="E14" s="110">
        <v>0</v>
      </c>
      <c r="F14" s="110">
        <v>0</v>
      </c>
      <c r="G14" s="110">
        <v>0</v>
      </c>
      <c r="H14" s="112">
        <v>0</v>
      </c>
      <c r="I14" s="41">
        <f>SUM(C14:H14)</f>
        <v>3</v>
      </c>
      <c r="J14" s="42" t="s">
        <v>272</v>
      </c>
      <c r="K14" s="43"/>
      <c r="L14" s="36" t="s">
        <v>15</v>
      </c>
      <c r="M14" s="34"/>
    </row>
    <row r="15" spans="1:13" s="2" customFormat="1" x14ac:dyDescent="0.25">
      <c r="A15" s="37">
        <v>17.03</v>
      </c>
      <c r="B15" s="38" t="s">
        <v>260</v>
      </c>
      <c r="C15" s="39">
        <v>2</v>
      </c>
      <c r="D15" s="40">
        <v>0</v>
      </c>
      <c r="E15" s="40">
        <v>0</v>
      </c>
      <c r="F15" s="40">
        <v>0</v>
      </c>
      <c r="G15" s="40">
        <v>0</v>
      </c>
      <c r="H15" s="35">
        <v>0</v>
      </c>
      <c r="I15" s="41">
        <f>SUM(C15:H15)</f>
        <v>2</v>
      </c>
      <c r="J15" s="42" t="s">
        <v>273</v>
      </c>
      <c r="K15" s="43"/>
      <c r="L15" s="36" t="s">
        <v>15</v>
      </c>
      <c r="M15" s="34"/>
    </row>
    <row r="16" spans="1:13" s="2" customFormat="1" x14ac:dyDescent="0.25">
      <c r="A16" s="37">
        <v>17.04</v>
      </c>
      <c r="B16" s="44" t="s">
        <v>261</v>
      </c>
      <c r="C16" s="39">
        <v>2</v>
      </c>
      <c r="D16" s="40">
        <v>0</v>
      </c>
      <c r="E16" s="40">
        <v>0</v>
      </c>
      <c r="F16" s="40">
        <v>0</v>
      </c>
      <c r="G16" s="40">
        <v>0</v>
      </c>
      <c r="H16" s="35">
        <v>0</v>
      </c>
      <c r="I16" s="41">
        <f>SUM(C16:H16)</f>
        <v>2</v>
      </c>
      <c r="J16" s="42" t="s">
        <v>273</v>
      </c>
      <c r="K16" s="43"/>
      <c r="L16" s="36" t="s">
        <v>15</v>
      </c>
      <c r="M16" s="34"/>
    </row>
    <row r="17" spans="1:13" s="2" customFormat="1" x14ac:dyDescent="0.25">
      <c r="A17" s="37">
        <v>17.05</v>
      </c>
      <c r="B17" s="38" t="s">
        <v>262</v>
      </c>
      <c r="C17" s="39">
        <v>1</v>
      </c>
      <c r="D17" s="40">
        <v>0</v>
      </c>
      <c r="E17" s="40">
        <v>0</v>
      </c>
      <c r="F17" s="40">
        <v>0</v>
      </c>
      <c r="G17" s="40">
        <v>0</v>
      </c>
      <c r="H17" s="35">
        <v>0</v>
      </c>
      <c r="I17" s="41">
        <f>SUM(C17:H17)</f>
        <v>1</v>
      </c>
      <c r="J17" s="42" t="s">
        <v>215</v>
      </c>
      <c r="K17" s="43"/>
      <c r="L17" s="36" t="s">
        <v>15</v>
      </c>
      <c r="M17" s="34"/>
    </row>
    <row r="18" spans="1:13" s="2" customFormat="1" x14ac:dyDescent="0.25">
      <c r="A18" s="37">
        <v>17.059999999999999</v>
      </c>
      <c r="B18" s="44" t="s">
        <v>263</v>
      </c>
      <c r="C18" s="39">
        <v>1</v>
      </c>
      <c r="D18" s="40">
        <v>0</v>
      </c>
      <c r="E18" s="40">
        <v>0</v>
      </c>
      <c r="F18" s="40">
        <v>0</v>
      </c>
      <c r="G18" s="40">
        <v>0</v>
      </c>
      <c r="H18" s="35">
        <v>0</v>
      </c>
      <c r="I18" s="41">
        <f>SUM(C18:H19)</f>
        <v>1</v>
      </c>
      <c r="J18" s="42" t="s">
        <v>274</v>
      </c>
      <c r="K18" s="43"/>
      <c r="L18" s="36" t="s">
        <v>15</v>
      </c>
      <c r="M18" s="34"/>
    </row>
    <row r="19" spans="1:13" x14ac:dyDescent="0.25">
      <c r="A19" s="94" t="s">
        <v>323</v>
      </c>
      <c r="B19" s="94"/>
      <c r="C19" s="94"/>
      <c r="D19" s="94"/>
      <c r="E19" s="94"/>
      <c r="F19" s="94"/>
      <c r="G19" s="94"/>
      <c r="H19" s="94"/>
      <c r="I19" s="72">
        <f>SUM(I13:I18)</f>
        <v>12</v>
      </c>
      <c r="J19" s="71" t="s">
        <v>329</v>
      </c>
      <c r="K19" s="73">
        <f>SUM(K13:K13)</f>
        <v>0</v>
      </c>
      <c r="L19" s="74" t="s">
        <v>15</v>
      </c>
      <c r="M19" s="81" t="s">
        <v>334</v>
      </c>
    </row>
    <row r="20" spans="1:13" s="2" customFormat="1" x14ac:dyDescent="0.25">
      <c r="A20" s="24">
        <f>A12+1</f>
        <v>18</v>
      </c>
      <c r="B20" s="98" t="s">
        <v>311</v>
      </c>
      <c r="C20" s="98"/>
      <c r="D20" s="98"/>
      <c r="E20" s="98"/>
      <c r="F20" s="98"/>
      <c r="G20" s="98"/>
      <c r="H20" s="98"/>
      <c r="I20" s="98"/>
      <c r="J20" s="98"/>
      <c r="K20" s="98"/>
      <c r="L20" s="98"/>
      <c r="M20" s="98"/>
    </row>
    <row r="21" spans="1:13" s="2" customFormat="1" x14ac:dyDescent="0.25">
      <c r="A21" s="37">
        <f>A20+0.01</f>
        <v>18.010000000000002</v>
      </c>
      <c r="B21" s="44" t="s">
        <v>288</v>
      </c>
      <c r="C21" s="39">
        <v>4</v>
      </c>
      <c r="D21" s="40">
        <v>0</v>
      </c>
      <c r="E21" s="40">
        <v>0</v>
      </c>
      <c r="F21" s="40">
        <v>0</v>
      </c>
      <c r="G21" s="40">
        <v>0</v>
      </c>
      <c r="H21" s="40">
        <v>0</v>
      </c>
      <c r="I21" s="41">
        <f t="shared" ref="I21:I33" si="1">SUM(C21:H21)</f>
        <v>4</v>
      </c>
      <c r="J21" s="45" t="s">
        <v>275</v>
      </c>
      <c r="K21" s="43"/>
      <c r="L21" s="36" t="s">
        <v>15</v>
      </c>
      <c r="M21" s="34"/>
    </row>
    <row r="22" spans="1:13" s="2" customFormat="1" x14ac:dyDescent="0.25">
      <c r="A22" s="37">
        <f t="shared" ref="A22:A25" si="2">A21+0.01</f>
        <v>18.020000000000003</v>
      </c>
      <c r="B22" s="38" t="s">
        <v>289</v>
      </c>
      <c r="C22" s="39">
        <v>4</v>
      </c>
      <c r="D22" s="40">
        <v>0</v>
      </c>
      <c r="E22" s="40">
        <v>0</v>
      </c>
      <c r="F22" s="40">
        <v>0</v>
      </c>
      <c r="G22" s="40">
        <v>0</v>
      </c>
      <c r="H22" s="40">
        <v>0</v>
      </c>
      <c r="I22" s="41">
        <f t="shared" si="1"/>
        <v>4</v>
      </c>
      <c r="J22" s="45" t="s">
        <v>275</v>
      </c>
      <c r="K22" s="43"/>
      <c r="L22" s="36" t="s">
        <v>15</v>
      </c>
      <c r="M22" s="34"/>
    </row>
    <row r="23" spans="1:13" s="2" customFormat="1" x14ac:dyDescent="0.25">
      <c r="A23" s="37">
        <f t="shared" si="2"/>
        <v>18.030000000000005</v>
      </c>
      <c r="B23" s="44" t="s">
        <v>290</v>
      </c>
      <c r="C23" s="39">
        <v>1</v>
      </c>
      <c r="D23" s="40">
        <v>0</v>
      </c>
      <c r="E23" s="40">
        <v>0</v>
      </c>
      <c r="F23" s="40">
        <v>0</v>
      </c>
      <c r="G23" s="40">
        <v>0</v>
      </c>
      <c r="H23" s="40">
        <v>0</v>
      </c>
      <c r="I23" s="41">
        <f t="shared" si="1"/>
        <v>1</v>
      </c>
      <c r="J23" s="45" t="s">
        <v>276</v>
      </c>
      <c r="K23" s="43"/>
      <c r="L23" s="36" t="s">
        <v>15</v>
      </c>
      <c r="M23" s="34"/>
    </row>
    <row r="24" spans="1:13" s="2" customFormat="1" x14ac:dyDescent="0.25">
      <c r="A24" s="37">
        <f t="shared" si="2"/>
        <v>18.040000000000006</v>
      </c>
      <c r="B24" s="44" t="s">
        <v>312</v>
      </c>
      <c r="C24" s="39">
        <v>0</v>
      </c>
      <c r="D24" s="40">
        <v>0</v>
      </c>
      <c r="E24" s="40">
        <v>0</v>
      </c>
      <c r="F24" s="40">
        <v>0</v>
      </c>
      <c r="G24" s="40">
        <v>0</v>
      </c>
      <c r="H24" s="40">
        <v>1</v>
      </c>
      <c r="I24" s="41">
        <f t="shared" si="1"/>
        <v>1</v>
      </c>
      <c r="J24" s="45" t="s">
        <v>340</v>
      </c>
      <c r="K24" s="43"/>
      <c r="L24" s="36"/>
      <c r="M24" s="34"/>
    </row>
    <row r="25" spans="1:13" s="2" customFormat="1" x14ac:dyDescent="0.25">
      <c r="A25" s="37">
        <f t="shared" si="2"/>
        <v>18.050000000000008</v>
      </c>
      <c r="B25" s="38" t="s">
        <v>291</v>
      </c>
      <c r="C25" s="39">
        <v>1</v>
      </c>
      <c r="D25" s="40">
        <v>0</v>
      </c>
      <c r="E25" s="40">
        <v>0</v>
      </c>
      <c r="F25" s="40">
        <v>0</v>
      </c>
      <c r="G25" s="40">
        <v>0</v>
      </c>
      <c r="H25" s="40">
        <v>0</v>
      </c>
      <c r="I25" s="41">
        <f t="shared" si="1"/>
        <v>1</v>
      </c>
      <c r="J25" s="45" t="s">
        <v>276</v>
      </c>
      <c r="K25" s="43"/>
      <c r="L25" s="36" t="s">
        <v>15</v>
      </c>
      <c r="M25" s="34"/>
    </row>
    <row r="26" spans="1:13" s="2" customFormat="1" x14ac:dyDescent="0.25">
      <c r="A26" s="37">
        <f>A25+0.01</f>
        <v>18.060000000000009</v>
      </c>
      <c r="B26" s="44" t="s">
        <v>292</v>
      </c>
      <c r="C26" s="39">
        <v>2</v>
      </c>
      <c r="D26" s="40">
        <v>0</v>
      </c>
      <c r="E26" s="40">
        <v>0</v>
      </c>
      <c r="F26" s="40">
        <v>0</v>
      </c>
      <c r="G26" s="40">
        <v>0</v>
      </c>
      <c r="H26" s="40">
        <v>0</v>
      </c>
      <c r="I26" s="41">
        <f t="shared" si="1"/>
        <v>2</v>
      </c>
      <c r="J26" s="45" t="s">
        <v>135</v>
      </c>
      <c r="K26" s="43"/>
      <c r="L26" s="36" t="s">
        <v>15</v>
      </c>
      <c r="M26" s="34"/>
    </row>
    <row r="27" spans="1:13" s="2" customFormat="1" x14ac:dyDescent="0.25">
      <c r="A27" s="37">
        <f>A26+0.01</f>
        <v>18.070000000000011</v>
      </c>
      <c r="B27" s="44" t="s">
        <v>313</v>
      </c>
      <c r="C27" s="39">
        <v>0</v>
      </c>
      <c r="D27" s="40">
        <v>0</v>
      </c>
      <c r="E27" s="40">
        <v>0</v>
      </c>
      <c r="F27" s="40">
        <v>0</v>
      </c>
      <c r="G27" s="40">
        <v>0</v>
      </c>
      <c r="H27" s="40">
        <v>1</v>
      </c>
      <c r="I27" s="41">
        <f t="shared" si="1"/>
        <v>1</v>
      </c>
      <c r="J27" s="45" t="s">
        <v>346</v>
      </c>
      <c r="K27" s="43"/>
      <c r="L27" s="36"/>
      <c r="M27" s="34"/>
    </row>
    <row r="28" spans="1:13" s="2" customFormat="1" x14ac:dyDescent="0.25">
      <c r="A28" s="37">
        <f>A27+0.01</f>
        <v>18.080000000000013</v>
      </c>
      <c r="B28" s="38" t="s">
        <v>293</v>
      </c>
      <c r="C28" s="39">
        <v>0</v>
      </c>
      <c r="D28" s="40">
        <v>0</v>
      </c>
      <c r="E28" s="40">
        <v>1</v>
      </c>
      <c r="F28" s="40">
        <v>0</v>
      </c>
      <c r="G28" s="40">
        <v>0</v>
      </c>
      <c r="H28" s="40">
        <v>0</v>
      </c>
      <c r="I28" s="41">
        <f t="shared" si="1"/>
        <v>1</v>
      </c>
      <c r="J28" s="45" t="s">
        <v>277</v>
      </c>
      <c r="K28" s="43"/>
      <c r="L28" s="36" t="s">
        <v>15</v>
      </c>
      <c r="M28" s="34"/>
    </row>
    <row r="29" spans="1:13" s="2" customFormat="1" x14ac:dyDescent="0.25">
      <c r="A29" s="37">
        <f>A28+0.01</f>
        <v>18.090000000000014</v>
      </c>
      <c r="B29" s="44" t="s">
        <v>294</v>
      </c>
      <c r="C29" s="39">
        <v>1</v>
      </c>
      <c r="D29" s="40">
        <v>0</v>
      </c>
      <c r="E29" s="40">
        <v>0</v>
      </c>
      <c r="F29" s="40">
        <v>0</v>
      </c>
      <c r="G29" s="40">
        <v>0</v>
      </c>
      <c r="H29" s="40">
        <v>0</v>
      </c>
      <c r="I29" s="41">
        <f t="shared" si="1"/>
        <v>1</v>
      </c>
      <c r="J29" s="45" t="s">
        <v>215</v>
      </c>
      <c r="K29" s="43"/>
      <c r="L29" s="36" t="s">
        <v>15</v>
      </c>
      <c r="M29" s="34"/>
    </row>
    <row r="30" spans="1:13" s="2" customFormat="1" x14ac:dyDescent="0.25">
      <c r="A30" s="37">
        <f t="shared" ref="A30:A33" si="3">A29+0.01</f>
        <v>18.100000000000016</v>
      </c>
      <c r="B30" s="38" t="s">
        <v>295</v>
      </c>
      <c r="C30" s="39">
        <v>1</v>
      </c>
      <c r="D30" s="40">
        <v>0</v>
      </c>
      <c r="E30" s="40">
        <v>0</v>
      </c>
      <c r="F30" s="40">
        <v>0</v>
      </c>
      <c r="G30" s="40">
        <v>0</v>
      </c>
      <c r="H30" s="40">
        <v>0</v>
      </c>
      <c r="I30" s="41">
        <f t="shared" si="1"/>
        <v>1</v>
      </c>
      <c r="J30" s="45" t="s">
        <v>278</v>
      </c>
      <c r="K30" s="43"/>
      <c r="L30" s="36" t="s">
        <v>15</v>
      </c>
      <c r="M30" s="34"/>
    </row>
    <row r="31" spans="1:13" s="2" customFormat="1" x14ac:dyDescent="0.25">
      <c r="A31" s="37">
        <f t="shared" si="3"/>
        <v>18.110000000000017</v>
      </c>
      <c r="B31" s="44" t="s">
        <v>296</v>
      </c>
      <c r="C31" s="39">
        <v>1</v>
      </c>
      <c r="D31" s="40">
        <v>0</v>
      </c>
      <c r="E31" s="40">
        <v>0</v>
      </c>
      <c r="F31" s="40">
        <v>0</v>
      </c>
      <c r="G31" s="40">
        <v>0</v>
      </c>
      <c r="H31" s="40">
        <v>0</v>
      </c>
      <c r="I31" s="41">
        <f t="shared" si="1"/>
        <v>1</v>
      </c>
      <c r="J31" s="45" t="s">
        <v>279</v>
      </c>
      <c r="K31" s="43"/>
      <c r="L31" s="36" t="s">
        <v>15</v>
      </c>
      <c r="M31" s="34"/>
    </row>
    <row r="32" spans="1:13" s="2" customFormat="1" x14ac:dyDescent="0.25">
      <c r="A32" s="37">
        <f t="shared" si="3"/>
        <v>18.120000000000019</v>
      </c>
      <c r="B32" s="38" t="s">
        <v>297</v>
      </c>
      <c r="C32" s="39">
        <v>1</v>
      </c>
      <c r="D32" s="40">
        <v>0</v>
      </c>
      <c r="E32" s="40">
        <v>0</v>
      </c>
      <c r="F32" s="39">
        <v>0</v>
      </c>
      <c r="G32" s="39">
        <v>0</v>
      </c>
      <c r="H32" s="35">
        <v>0</v>
      </c>
      <c r="I32" s="41">
        <f t="shared" si="1"/>
        <v>1</v>
      </c>
      <c r="J32" s="45" t="s">
        <v>280</v>
      </c>
      <c r="K32" s="43"/>
      <c r="L32" s="36" t="s">
        <v>15</v>
      </c>
      <c r="M32" s="34"/>
    </row>
    <row r="33" spans="1:13" s="2" customFormat="1" x14ac:dyDescent="0.25">
      <c r="A33" s="37">
        <f t="shared" si="3"/>
        <v>18.13000000000002</v>
      </c>
      <c r="B33" s="44" t="s">
        <v>294</v>
      </c>
      <c r="C33" s="39">
        <v>2</v>
      </c>
      <c r="D33" s="40">
        <v>0</v>
      </c>
      <c r="E33" s="40">
        <v>0</v>
      </c>
      <c r="F33" s="39">
        <v>0</v>
      </c>
      <c r="G33" s="39">
        <v>0</v>
      </c>
      <c r="H33" s="35">
        <v>0</v>
      </c>
      <c r="I33" s="41">
        <f t="shared" si="1"/>
        <v>2</v>
      </c>
      <c r="J33" s="45" t="s">
        <v>135</v>
      </c>
      <c r="K33" s="43"/>
      <c r="L33" s="36" t="s">
        <v>15</v>
      </c>
      <c r="M33" s="34"/>
    </row>
    <row r="34" spans="1:13" x14ac:dyDescent="0.25">
      <c r="A34" s="94" t="s">
        <v>323</v>
      </c>
      <c r="B34" s="94"/>
      <c r="C34" s="94"/>
      <c r="D34" s="94"/>
      <c r="E34" s="94"/>
      <c r="F34" s="94"/>
      <c r="G34" s="94"/>
      <c r="H34" s="94"/>
      <c r="I34" s="72">
        <f>SUM(I21:I33)</f>
        <v>21</v>
      </c>
      <c r="J34" s="71" t="s">
        <v>329</v>
      </c>
      <c r="K34" s="73">
        <f>SUM(K21:K33)</f>
        <v>0</v>
      </c>
      <c r="L34" s="74" t="s">
        <v>15</v>
      </c>
      <c r="M34" s="81" t="s">
        <v>334</v>
      </c>
    </row>
    <row r="35" spans="1:13" s="2" customFormat="1" x14ac:dyDescent="0.25">
      <c r="A35" s="24">
        <f>A20+1</f>
        <v>19</v>
      </c>
      <c r="B35" s="98" t="s">
        <v>266</v>
      </c>
      <c r="C35" s="98"/>
      <c r="D35" s="98"/>
      <c r="E35" s="98"/>
      <c r="F35" s="98"/>
      <c r="G35" s="98"/>
      <c r="H35" s="98"/>
      <c r="I35" s="98"/>
      <c r="J35" s="98"/>
      <c r="K35" s="98"/>
      <c r="L35" s="98"/>
      <c r="M35" s="98"/>
    </row>
    <row r="36" spans="1:13" s="2" customFormat="1" x14ac:dyDescent="0.25">
      <c r="A36" s="60">
        <f>A35+0.01</f>
        <v>19.010000000000002</v>
      </c>
      <c r="B36" s="26" t="s">
        <v>267</v>
      </c>
      <c r="C36" s="61">
        <v>0</v>
      </c>
      <c r="D36" s="28">
        <v>0</v>
      </c>
      <c r="E36" s="28">
        <v>1</v>
      </c>
      <c r="F36" s="28">
        <v>0</v>
      </c>
      <c r="G36" s="28">
        <v>0</v>
      </c>
      <c r="H36" s="29">
        <v>0</v>
      </c>
      <c r="I36" s="30">
        <f>SUM(C36:H36)</f>
        <v>1</v>
      </c>
      <c r="J36" s="62" t="s">
        <v>281</v>
      </c>
      <c r="K36" s="43"/>
      <c r="L36" s="36" t="s">
        <v>15</v>
      </c>
      <c r="M36" s="34"/>
    </row>
    <row r="37" spans="1:13" x14ac:dyDescent="0.25">
      <c r="A37" s="94" t="s">
        <v>323</v>
      </c>
      <c r="B37" s="94"/>
      <c r="C37" s="94"/>
      <c r="D37" s="94"/>
      <c r="E37" s="94"/>
      <c r="F37" s="94"/>
      <c r="G37" s="94"/>
      <c r="H37" s="94"/>
      <c r="I37" s="72">
        <f>SUM(I36:I36)</f>
        <v>1</v>
      </c>
      <c r="J37" s="71" t="s">
        <v>329</v>
      </c>
      <c r="K37" s="73">
        <f>SUM(K36:K36)</f>
        <v>0</v>
      </c>
      <c r="L37" s="74" t="s">
        <v>15</v>
      </c>
      <c r="M37" s="81" t="s">
        <v>334</v>
      </c>
    </row>
    <row r="38" spans="1:13" x14ac:dyDescent="0.25">
      <c r="A38" s="24">
        <f>A35+1</f>
        <v>20</v>
      </c>
      <c r="B38" s="98" t="s">
        <v>268</v>
      </c>
      <c r="C38" s="98"/>
      <c r="D38" s="98"/>
      <c r="E38" s="98"/>
      <c r="F38" s="98"/>
      <c r="G38" s="98"/>
      <c r="H38" s="98"/>
      <c r="I38" s="98"/>
      <c r="J38" s="98"/>
      <c r="K38" s="98"/>
      <c r="L38" s="98"/>
      <c r="M38" s="98"/>
    </row>
    <row r="39" spans="1:13" x14ac:dyDescent="0.25">
      <c r="A39" s="37">
        <f>A38+0.01</f>
        <v>20.010000000000002</v>
      </c>
      <c r="B39" s="82">
        <v>2771</v>
      </c>
      <c r="C39" s="39">
        <v>0</v>
      </c>
      <c r="D39" s="40">
        <v>0</v>
      </c>
      <c r="E39" s="40">
        <v>0</v>
      </c>
      <c r="F39" s="40">
        <v>0</v>
      </c>
      <c r="G39" s="40">
        <v>0</v>
      </c>
      <c r="H39" s="35">
        <v>1</v>
      </c>
      <c r="I39" s="41">
        <f>SUM(C39:H39)</f>
        <v>1</v>
      </c>
      <c r="J39" s="63" t="s">
        <v>53</v>
      </c>
      <c r="K39" s="43"/>
      <c r="L39" s="36" t="s">
        <v>15</v>
      </c>
      <c r="M39" s="34"/>
    </row>
    <row r="40" spans="1:13" x14ac:dyDescent="0.25">
      <c r="A40" s="94" t="s">
        <v>323</v>
      </c>
      <c r="B40" s="94"/>
      <c r="C40" s="94"/>
      <c r="D40" s="94"/>
      <c r="E40" s="94"/>
      <c r="F40" s="94"/>
      <c r="G40" s="94"/>
      <c r="H40" s="94"/>
      <c r="I40" s="72">
        <f>SUM(I39:I39)</f>
        <v>1</v>
      </c>
      <c r="J40" s="71" t="s">
        <v>329</v>
      </c>
      <c r="K40" s="73">
        <f>SUM(K39:K39)</f>
        <v>0</v>
      </c>
      <c r="L40" s="74" t="s">
        <v>15</v>
      </c>
      <c r="M40" s="81" t="s">
        <v>334</v>
      </c>
    </row>
    <row r="41" spans="1:13" x14ac:dyDescent="0.25">
      <c r="A41" s="24">
        <v>21</v>
      </c>
      <c r="B41" s="98" t="s">
        <v>269</v>
      </c>
      <c r="C41" s="98"/>
      <c r="D41" s="98"/>
      <c r="E41" s="98"/>
      <c r="F41" s="98"/>
      <c r="G41" s="98"/>
      <c r="H41" s="98"/>
      <c r="I41" s="98"/>
      <c r="J41" s="98"/>
      <c r="K41" s="98"/>
      <c r="L41" s="98"/>
      <c r="M41" s="98"/>
    </row>
    <row r="42" spans="1:13" ht="33" customHeight="1" x14ac:dyDescent="0.25">
      <c r="A42" s="37">
        <f>A41+0.01</f>
        <v>21.01</v>
      </c>
      <c r="B42" s="70">
        <v>2772</v>
      </c>
      <c r="C42" s="110">
        <v>1</v>
      </c>
      <c r="D42" s="110">
        <v>1</v>
      </c>
      <c r="E42" s="110">
        <v>0</v>
      </c>
      <c r="F42" s="110">
        <v>0</v>
      </c>
      <c r="G42" s="110">
        <v>0</v>
      </c>
      <c r="H42" s="112">
        <v>3</v>
      </c>
      <c r="I42" s="41">
        <f>SUM(C42:H42)</f>
        <v>5</v>
      </c>
      <c r="J42" s="111" t="s">
        <v>339</v>
      </c>
      <c r="K42" s="43"/>
      <c r="L42" s="36" t="s">
        <v>15</v>
      </c>
      <c r="M42" s="34"/>
    </row>
    <row r="43" spans="1:13" x14ac:dyDescent="0.25">
      <c r="A43" s="94" t="s">
        <v>323</v>
      </c>
      <c r="B43" s="94"/>
      <c r="C43" s="94"/>
      <c r="D43" s="94"/>
      <c r="E43" s="94"/>
      <c r="F43" s="94"/>
      <c r="G43" s="94"/>
      <c r="H43" s="94"/>
      <c r="I43" s="72">
        <f>SUM(I42:I42)</f>
        <v>5</v>
      </c>
      <c r="J43" s="71" t="s">
        <v>329</v>
      </c>
      <c r="K43" s="73">
        <f>SUM(K42:K42)</f>
        <v>0</v>
      </c>
      <c r="L43" s="74" t="s">
        <v>15</v>
      </c>
      <c r="M43" s="81" t="s">
        <v>334</v>
      </c>
    </row>
    <row r="44" spans="1:13" ht="27" customHeight="1" x14ac:dyDescent="0.25">
      <c r="A44" s="105" t="s">
        <v>330</v>
      </c>
      <c r="B44" s="105"/>
      <c r="C44" s="105"/>
      <c r="D44" s="105"/>
      <c r="E44" s="105"/>
      <c r="F44" s="105"/>
      <c r="G44" s="105"/>
      <c r="H44" s="105"/>
      <c r="I44" s="83">
        <f>SUM(I42,I39,I37,I34,I19,I11)</f>
        <v>57</v>
      </c>
      <c r="J44" s="77" t="s">
        <v>331</v>
      </c>
      <c r="K44" s="84">
        <f>SUM(K43,K39,K37,K34,K19,K11,K42)</f>
        <v>0</v>
      </c>
      <c r="L44" s="46"/>
    </row>
    <row r="45" spans="1:13" ht="27" customHeight="1" x14ac:dyDescent="0.25">
      <c r="A45" s="47"/>
      <c r="B45" s="47"/>
      <c r="C45" s="47"/>
      <c r="D45" s="47"/>
      <c r="E45" s="47"/>
      <c r="F45" s="47"/>
      <c r="G45" s="47"/>
      <c r="H45" s="47"/>
      <c r="I45" s="48"/>
      <c r="J45" s="47"/>
      <c r="K45" s="49"/>
      <c r="L45" s="46"/>
    </row>
    <row r="46" spans="1:13" ht="242.25" customHeight="1" x14ac:dyDescent="0.25">
      <c r="A46" s="50" t="s">
        <v>16</v>
      </c>
      <c r="B46" s="100" t="s">
        <v>35</v>
      </c>
      <c r="C46" s="101"/>
      <c r="D46" s="101"/>
      <c r="E46" s="101"/>
      <c r="F46" s="101"/>
      <c r="G46" s="101"/>
      <c r="H46" s="101"/>
      <c r="I46" s="101"/>
      <c r="J46" s="101"/>
      <c r="K46" s="101"/>
      <c r="L46" s="101"/>
      <c r="M46" s="102"/>
    </row>
    <row r="47" spans="1:13" x14ac:dyDescent="0.25">
      <c r="A47" s="47"/>
      <c r="B47" s="47"/>
      <c r="C47" s="47"/>
      <c r="D47" s="47"/>
      <c r="E47" s="47"/>
      <c r="F47" s="47"/>
      <c r="G47" s="47"/>
      <c r="H47" s="47"/>
      <c r="I47" s="48"/>
      <c r="J47" s="47"/>
      <c r="K47" s="49"/>
      <c r="L47" s="46"/>
    </row>
    <row r="48" spans="1:13" x14ac:dyDescent="0.25">
      <c r="A48" s="47"/>
      <c r="B48" s="47"/>
      <c r="C48" s="47"/>
      <c r="D48" s="47"/>
      <c r="E48" s="47"/>
      <c r="F48" s="47"/>
      <c r="G48" s="47"/>
      <c r="H48" s="47"/>
      <c r="I48" s="48"/>
      <c r="J48" s="47"/>
      <c r="K48" s="49"/>
      <c r="L48" s="46"/>
    </row>
    <row r="49" spans="1:7" ht="14.1" customHeight="1" thickBot="1" x14ac:dyDescent="0.3">
      <c r="A49" s="51"/>
      <c r="B49" s="51"/>
      <c r="C49" s="52"/>
      <c r="D49" s="52"/>
      <c r="E49" s="52"/>
      <c r="F49" s="53"/>
      <c r="G49" s="53"/>
    </row>
    <row r="50" spans="1:7" x14ac:dyDescent="0.25">
      <c r="A50" s="54" t="s">
        <v>0</v>
      </c>
      <c r="B50" s="54"/>
      <c r="C50" s="54"/>
      <c r="D50" s="54"/>
      <c r="E50" s="54"/>
      <c r="F50" s="54"/>
      <c r="G50" s="54"/>
    </row>
    <row r="51" spans="1:7" x14ac:dyDescent="0.25">
      <c r="A51" s="54"/>
      <c r="B51" s="54"/>
      <c r="C51" s="54"/>
      <c r="D51" s="54"/>
      <c r="E51" s="54"/>
      <c r="F51" s="54"/>
      <c r="G51" s="54"/>
    </row>
    <row r="52" spans="1:7" ht="15.75" thickBot="1" x14ac:dyDescent="0.3">
      <c r="A52" s="51"/>
      <c r="B52" s="51"/>
      <c r="C52" s="52"/>
      <c r="D52" s="52"/>
      <c r="E52" s="52"/>
      <c r="F52" s="53"/>
      <c r="G52" s="53"/>
    </row>
    <row r="53" spans="1:7" x14ac:dyDescent="0.25">
      <c r="A53" s="54" t="s">
        <v>1</v>
      </c>
      <c r="B53" s="54"/>
      <c r="C53" s="54"/>
      <c r="D53" s="54"/>
      <c r="E53" s="54"/>
      <c r="F53" s="54"/>
      <c r="G53" s="54"/>
    </row>
    <row r="54" spans="1:7" x14ac:dyDescent="0.25">
      <c r="A54" s="55"/>
      <c r="B54" s="55"/>
      <c r="C54" s="55"/>
      <c r="D54" s="55"/>
      <c r="E54" s="55"/>
      <c r="F54" s="55"/>
      <c r="G54" s="55"/>
    </row>
    <row r="55" spans="1:7" x14ac:dyDescent="0.25">
      <c r="A55" s="55"/>
      <c r="B55" s="55"/>
      <c r="C55" s="55"/>
      <c r="D55" s="55"/>
      <c r="E55" s="55"/>
      <c r="F55" s="55"/>
      <c r="G55" s="55"/>
    </row>
    <row r="56" spans="1:7" ht="15.75" thickBot="1" x14ac:dyDescent="0.3">
      <c r="A56" s="51"/>
      <c r="B56" s="51"/>
      <c r="C56" s="52"/>
      <c r="D56" s="52"/>
      <c r="E56" s="52"/>
      <c r="F56" s="56"/>
      <c r="G56" s="53"/>
    </row>
    <row r="57" spans="1:7" x14ac:dyDescent="0.25">
      <c r="A57" s="54" t="s">
        <v>318</v>
      </c>
      <c r="B57" s="54"/>
      <c r="C57" s="54"/>
      <c r="D57" s="54"/>
      <c r="E57" s="54"/>
      <c r="F57" s="57" t="s">
        <v>5</v>
      </c>
      <c r="G57" s="57"/>
    </row>
    <row r="58" spans="1:7" x14ac:dyDescent="0.25">
      <c r="B58" s="1"/>
      <c r="C58" s="1"/>
    </row>
    <row r="59" spans="1:7" ht="15.75" thickBot="1" x14ac:dyDescent="0.3">
      <c r="A59" s="51"/>
      <c r="B59" s="51"/>
      <c r="C59" s="52"/>
      <c r="D59" s="52"/>
      <c r="E59" s="52"/>
      <c r="F59" s="58"/>
      <c r="G59" s="58"/>
    </row>
    <row r="60" spans="1:7" x14ac:dyDescent="0.25">
      <c r="A60" s="54" t="s">
        <v>2</v>
      </c>
      <c r="B60" s="58"/>
      <c r="C60" s="58"/>
      <c r="D60" s="58"/>
      <c r="E60" s="58"/>
      <c r="F60" s="58"/>
      <c r="G60" s="58"/>
    </row>
    <row r="61" spans="1:7" x14ac:dyDescent="0.25">
      <c r="A61" s="58"/>
      <c r="B61" s="58"/>
      <c r="C61" s="58"/>
      <c r="D61" s="58"/>
      <c r="E61" s="58"/>
      <c r="F61" s="58"/>
      <c r="G61" s="58"/>
    </row>
    <row r="62" spans="1:7" ht="15.75" thickBot="1" x14ac:dyDescent="0.3">
      <c r="A62" s="51"/>
      <c r="B62" s="51"/>
      <c r="C62" s="52"/>
      <c r="D62" s="52"/>
      <c r="E62" s="52"/>
      <c r="F62" s="58"/>
      <c r="G62" s="58"/>
    </row>
    <row r="63" spans="1:7" x14ac:dyDescent="0.25">
      <c r="A63" s="54" t="s">
        <v>3</v>
      </c>
      <c r="B63" s="58"/>
      <c r="C63" s="58"/>
      <c r="D63" s="58"/>
      <c r="E63" s="58"/>
      <c r="F63" s="58"/>
      <c r="G63" s="58"/>
    </row>
    <row r="64" spans="1:7" x14ac:dyDescent="0.25">
      <c r="A64" s="58"/>
      <c r="B64" s="58"/>
      <c r="C64" s="58"/>
      <c r="D64" s="58"/>
      <c r="E64" s="58"/>
      <c r="F64" s="58"/>
      <c r="G64" s="58"/>
    </row>
    <row r="65" spans="1:7" ht="15.75" thickBot="1" x14ac:dyDescent="0.3">
      <c r="A65" s="51"/>
      <c r="B65" s="51"/>
      <c r="C65" s="52"/>
      <c r="D65" s="52"/>
      <c r="E65" s="52"/>
      <c r="F65" s="58"/>
      <c r="G65" s="58"/>
    </row>
    <row r="66" spans="1:7" x14ac:dyDescent="0.25">
      <c r="A66" s="54" t="s">
        <v>4</v>
      </c>
      <c r="B66" s="58"/>
      <c r="C66" s="58"/>
      <c r="D66" s="58"/>
      <c r="E66" s="58"/>
      <c r="F66" s="58"/>
      <c r="G66" s="58"/>
    </row>
  </sheetData>
  <mergeCells count="16">
    <mergeCell ref="B38:M38"/>
    <mergeCell ref="A44:H44"/>
    <mergeCell ref="B46:M46"/>
    <mergeCell ref="B41:M41"/>
    <mergeCell ref="A43:H43"/>
    <mergeCell ref="A40:H40"/>
    <mergeCell ref="A37:H37"/>
    <mergeCell ref="A1:M1"/>
    <mergeCell ref="A2:M2"/>
    <mergeCell ref="B4:M4"/>
    <mergeCell ref="A11:H11"/>
    <mergeCell ref="B12:M12"/>
    <mergeCell ref="A19:H19"/>
    <mergeCell ref="B20:M20"/>
    <mergeCell ref="A34:H34"/>
    <mergeCell ref="B35:M35"/>
  </mergeCells>
  <pageMargins left="0.25" right="0.25" top="0.75" bottom="0.75" header="0.3" footer="0.3"/>
  <pageSetup scale="70" fitToHeight="0" orientation="landscape" horizontalDpi="1200" verticalDpi="1200" r:id="rId1"/>
  <headerFooter>
    <oddFooter>Page &amp;P of &amp;N</oddFooter>
  </headerFooter>
  <ignoredErrors>
    <ignoredError sqref="I4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1EE06-856B-41A5-A444-8B910086CFCD}">
  <sheetPr>
    <pageSetUpPr fitToPage="1"/>
  </sheetPr>
  <dimension ref="A1:M37"/>
  <sheetViews>
    <sheetView showGridLines="0" tabSelected="1" zoomScale="90" zoomScaleNormal="90" workbookViewId="0">
      <selection sqref="A1:M1"/>
    </sheetView>
  </sheetViews>
  <sheetFormatPr defaultColWidth="9.140625" defaultRowHeight="15" x14ac:dyDescent="0.25"/>
  <cols>
    <col min="1" max="1" width="20" style="1" customWidth="1"/>
    <col min="2" max="2" width="28.42578125" style="3" customWidth="1"/>
    <col min="3" max="3" width="4.85546875" style="3" bestFit="1" customWidth="1"/>
    <col min="4" max="4" width="7.140625" style="1" bestFit="1" customWidth="1"/>
    <col min="5" max="5" width="6.140625" style="1" bestFit="1" customWidth="1"/>
    <col min="6" max="6" width="8.42578125" style="1" bestFit="1" customWidth="1"/>
    <col min="7" max="7" width="14.5703125" style="1" bestFit="1" customWidth="1"/>
    <col min="8" max="8" width="6.85546875" style="1" bestFit="1" customWidth="1"/>
    <col min="9" max="9" width="12.140625" style="1" bestFit="1" customWidth="1"/>
    <col min="10" max="10" width="50.85546875" style="1" customWidth="1"/>
    <col min="11" max="11" width="20.5703125" style="1" customWidth="1"/>
    <col min="12" max="12" width="13.42578125" style="1" customWidth="1"/>
    <col min="13" max="13" width="49.140625" style="1" customWidth="1"/>
    <col min="14" max="16384" width="9.140625" style="1"/>
  </cols>
  <sheetData>
    <row r="1" spans="1:13" ht="19.5" x14ac:dyDescent="0.25">
      <c r="A1" s="103" t="s">
        <v>319</v>
      </c>
      <c r="B1" s="104"/>
      <c r="C1" s="104"/>
      <c r="D1" s="104"/>
      <c r="E1" s="104"/>
      <c r="F1" s="104"/>
      <c r="G1" s="104"/>
      <c r="H1" s="104"/>
      <c r="I1" s="104"/>
      <c r="J1" s="104"/>
      <c r="K1" s="104"/>
      <c r="L1" s="104"/>
      <c r="M1" s="104"/>
    </row>
    <row r="2" spans="1:13" ht="19.5" x14ac:dyDescent="0.3">
      <c r="A2" s="108" t="s">
        <v>320</v>
      </c>
      <c r="B2" s="108"/>
      <c r="C2" s="108"/>
      <c r="D2" s="108"/>
      <c r="E2" s="108"/>
      <c r="F2" s="108"/>
      <c r="G2" s="108"/>
      <c r="H2" s="108"/>
      <c r="I2" s="108"/>
      <c r="J2" s="108"/>
      <c r="K2" s="108"/>
      <c r="L2" s="108"/>
      <c r="M2" s="108"/>
    </row>
    <row r="3" spans="1:13" ht="30" x14ac:dyDescent="0.25">
      <c r="A3" s="22" t="s">
        <v>13</v>
      </c>
      <c r="B3" s="23" t="s">
        <v>6</v>
      </c>
      <c r="C3" s="23" t="s">
        <v>43</v>
      </c>
      <c r="D3" s="23" t="s">
        <v>7</v>
      </c>
      <c r="E3" s="23" t="s">
        <v>42</v>
      </c>
      <c r="F3" s="23" t="s">
        <v>48</v>
      </c>
      <c r="G3" s="23" t="s">
        <v>9</v>
      </c>
      <c r="H3" s="23" t="s">
        <v>336</v>
      </c>
      <c r="I3" s="23" t="s">
        <v>10</v>
      </c>
      <c r="J3" s="22" t="s">
        <v>337</v>
      </c>
      <c r="K3" s="23" t="s">
        <v>11</v>
      </c>
      <c r="L3" s="23" t="s">
        <v>14</v>
      </c>
      <c r="M3" s="23" t="s">
        <v>335</v>
      </c>
    </row>
    <row r="4" spans="1:13" ht="15.6" customHeight="1" x14ac:dyDescent="0.25">
      <c r="A4" s="24">
        <v>16</v>
      </c>
      <c r="B4" s="98" t="s">
        <v>300</v>
      </c>
      <c r="C4" s="98"/>
      <c r="D4" s="98"/>
      <c r="E4" s="98"/>
      <c r="F4" s="98"/>
      <c r="G4" s="98"/>
      <c r="H4" s="98"/>
      <c r="I4" s="98"/>
      <c r="J4" s="98"/>
      <c r="K4" s="98"/>
      <c r="L4" s="98"/>
      <c r="M4" s="98"/>
    </row>
    <row r="5" spans="1:13" x14ac:dyDescent="0.25">
      <c r="A5" s="25">
        <f>A4+0.01</f>
        <v>16.010000000000002</v>
      </c>
      <c r="B5" s="26" t="s">
        <v>298</v>
      </c>
      <c r="C5" s="27">
        <v>0</v>
      </c>
      <c r="D5" s="28">
        <v>1</v>
      </c>
      <c r="E5" s="28">
        <v>0</v>
      </c>
      <c r="F5" s="28">
        <v>0</v>
      </c>
      <c r="G5" s="28">
        <v>0</v>
      </c>
      <c r="H5" s="29">
        <v>0</v>
      </c>
      <c r="I5" s="30">
        <f>SUM(C5:H5)</f>
        <v>1</v>
      </c>
      <c r="J5" s="31" t="s">
        <v>299</v>
      </c>
      <c r="K5" s="32">
        <v>0</v>
      </c>
      <c r="L5" s="33" t="s">
        <v>15</v>
      </c>
      <c r="M5" s="34"/>
    </row>
    <row r="6" spans="1:13" x14ac:dyDescent="0.25">
      <c r="A6" s="94" t="s">
        <v>323</v>
      </c>
      <c r="B6" s="94"/>
      <c r="C6" s="94"/>
      <c r="D6" s="94"/>
      <c r="E6" s="94"/>
      <c r="F6" s="94"/>
      <c r="G6" s="94"/>
      <c r="H6" s="94"/>
      <c r="I6" s="89">
        <f>SUM(I5:I5)</f>
        <v>1</v>
      </c>
      <c r="J6" s="71" t="s">
        <v>324</v>
      </c>
      <c r="K6" s="73">
        <f>SUM(K5:K5)</f>
        <v>0</v>
      </c>
      <c r="L6" s="87" t="s">
        <v>15</v>
      </c>
      <c r="M6" s="88" t="s">
        <v>334</v>
      </c>
    </row>
    <row r="7" spans="1:13" s="2" customFormat="1" x14ac:dyDescent="0.25">
      <c r="A7" s="24">
        <f>A4+1</f>
        <v>17</v>
      </c>
      <c r="B7" s="98" t="s">
        <v>301</v>
      </c>
      <c r="C7" s="98"/>
      <c r="D7" s="98"/>
      <c r="E7" s="98"/>
      <c r="F7" s="98"/>
      <c r="G7" s="98"/>
      <c r="H7" s="98"/>
      <c r="I7" s="98"/>
      <c r="J7" s="98"/>
      <c r="K7" s="98"/>
      <c r="L7" s="98"/>
      <c r="M7" s="98"/>
    </row>
    <row r="8" spans="1:13" s="2" customFormat="1" ht="30" x14ac:dyDescent="0.25">
      <c r="A8" s="37">
        <f>A7+0.01</f>
        <v>17.010000000000002</v>
      </c>
      <c r="B8" s="38" t="s">
        <v>338</v>
      </c>
      <c r="C8" s="39">
        <v>0</v>
      </c>
      <c r="D8" s="40">
        <v>0</v>
      </c>
      <c r="E8" s="40">
        <v>0</v>
      </c>
      <c r="F8" s="40">
        <v>0</v>
      </c>
      <c r="G8" s="40">
        <v>0</v>
      </c>
      <c r="H8" s="35">
        <v>2</v>
      </c>
      <c r="I8" s="41">
        <f>SUM(C8:H8)</f>
        <v>2</v>
      </c>
      <c r="J8" s="42" t="s">
        <v>350</v>
      </c>
      <c r="K8" s="43">
        <v>0</v>
      </c>
      <c r="L8" s="36" t="s">
        <v>15</v>
      </c>
      <c r="M8" s="34"/>
    </row>
    <row r="9" spans="1:13" x14ac:dyDescent="0.25">
      <c r="A9" s="94" t="s">
        <v>323</v>
      </c>
      <c r="B9" s="94"/>
      <c r="C9" s="94"/>
      <c r="D9" s="94"/>
      <c r="E9" s="94"/>
      <c r="F9" s="94"/>
      <c r="G9" s="94"/>
      <c r="H9" s="94"/>
      <c r="I9" s="86">
        <f>SUM(I8:I8)</f>
        <v>2</v>
      </c>
      <c r="J9" s="71" t="s">
        <v>324</v>
      </c>
      <c r="K9" s="73">
        <f>SUM(K8:K8)</f>
        <v>0</v>
      </c>
      <c r="L9" s="87" t="s">
        <v>15</v>
      </c>
      <c r="M9" s="88" t="s">
        <v>334</v>
      </c>
    </row>
    <row r="10" spans="1:13" s="2" customFormat="1" x14ac:dyDescent="0.25">
      <c r="A10" s="24">
        <f>A7+1</f>
        <v>18</v>
      </c>
      <c r="B10" s="98" t="s">
        <v>302</v>
      </c>
      <c r="C10" s="98"/>
      <c r="D10" s="98"/>
      <c r="E10" s="98"/>
      <c r="F10" s="98"/>
      <c r="G10" s="98"/>
      <c r="H10" s="98"/>
      <c r="I10" s="98"/>
      <c r="J10" s="98"/>
      <c r="K10" s="98"/>
      <c r="L10" s="98"/>
      <c r="M10" s="98"/>
    </row>
    <row r="11" spans="1:13" s="2" customFormat="1" ht="30" x14ac:dyDescent="0.25">
      <c r="A11" s="37">
        <f>A10+0.01</f>
        <v>18.010000000000002</v>
      </c>
      <c r="B11" s="44" t="s">
        <v>303</v>
      </c>
      <c r="C11" s="109">
        <v>0</v>
      </c>
      <c r="D11" s="110">
        <v>0</v>
      </c>
      <c r="E11" s="110">
        <v>0</v>
      </c>
      <c r="F11" s="110">
        <v>0</v>
      </c>
      <c r="G11" s="110">
        <v>0</v>
      </c>
      <c r="H11" s="110">
        <v>1</v>
      </c>
      <c r="I11" s="41">
        <f>SUM(C11:H11)</f>
        <v>1</v>
      </c>
      <c r="J11" s="111" t="s">
        <v>348</v>
      </c>
      <c r="K11" s="43">
        <v>0</v>
      </c>
      <c r="L11" s="36" t="s">
        <v>15</v>
      </c>
      <c r="M11" s="34"/>
    </row>
    <row r="12" spans="1:13" s="2" customFormat="1" x14ac:dyDescent="0.25">
      <c r="A12" s="37">
        <f t="shared" ref="A12:A13" si="0">A11+0.01</f>
        <v>18.020000000000003</v>
      </c>
      <c r="B12" s="38" t="s">
        <v>304</v>
      </c>
      <c r="C12" s="39">
        <v>0</v>
      </c>
      <c r="D12" s="40">
        <v>0</v>
      </c>
      <c r="E12" s="40">
        <v>0</v>
      </c>
      <c r="F12" s="40">
        <v>0</v>
      </c>
      <c r="G12" s="40">
        <v>0</v>
      </c>
      <c r="H12" s="40">
        <v>1</v>
      </c>
      <c r="I12" s="41">
        <f>SUM(C12:H12)</f>
        <v>1</v>
      </c>
      <c r="J12" s="45" t="s">
        <v>349</v>
      </c>
      <c r="K12" s="43">
        <v>0</v>
      </c>
      <c r="L12" s="36" t="s">
        <v>15</v>
      </c>
      <c r="M12" s="34"/>
    </row>
    <row r="13" spans="1:13" s="2" customFormat="1" ht="30" x14ac:dyDescent="0.25">
      <c r="A13" s="37">
        <f t="shared" si="0"/>
        <v>18.030000000000005</v>
      </c>
      <c r="B13" s="44" t="s">
        <v>305</v>
      </c>
      <c r="C13" s="39">
        <v>0</v>
      </c>
      <c r="D13" s="40">
        <v>0</v>
      </c>
      <c r="E13" s="40">
        <v>0</v>
      </c>
      <c r="F13" s="40">
        <v>0</v>
      </c>
      <c r="G13" s="40">
        <v>0</v>
      </c>
      <c r="H13" s="40">
        <v>2</v>
      </c>
      <c r="I13" s="41">
        <f>SUM(C13,D13,E13,F13,G13,H13)</f>
        <v>2</v>
      </c>
      <c r="J13" s="45" t="s">
        <v>351</v>
      </c>
      <c r="K13" s="43">
        <v>0</v>
      </c>
      <c r="L13" s="36" t="s">
        <v>15</v>
      </c>
      <c r="M13" s="34"/>
    </row>
    <row r="14" spans="1:13" x14ac:dyDescent="0.25">
      <c r="A14" s="94" t="s">
        <v>323</v>
      </c>
      <c r="B14" s="94"/>
      <c r="C14" s="94"/>
      <c r="D14" s="94"/>
      <c r="E14" s="94"/>
      <c r="F14" s="94"/>
      <c r="G14" s="94"/>
      <c r="H14" s="94"/>
      <c r="I14" s="86">
        <f>SUM(I11:I13)</f>
        <v>4</v>
      </c>
      <c r="J14" s="71" t="s">
        <v>324</v>
      </c>
      <c r="K14" s="73">
        <f>SUM(K11:K13)</f>
        <v>0</v>
      </c>
      <c r="L14" s="87" t="s">
        <v>15</v>
      </c>
      <c r="M14" s="88" t="s">
        <v>334</v>
      </c>
    </row>
    <row r="15" spans="1:13" x14ac:dyDescent="0.25">
      <c r="A15" s="105" t="s">
        <v>332</v>
      </c>
      <c r="B15" s="105"/>
      <c r="C15" s="105"/>
      <c r="D15" s="105"/>
      <c r="E15" s="105"/>
      <c r="F15" s="105"/>
      <c r="G15" s="105"/>
      <c r="H15" s="105"/>
      <c r="I15" s="83">
        <f>SUM(I14,I9,I6)</f>
        <v>7</v>
      </c>
      <c r="J15" s="77" t="s">
        <v>333</v>
      </c>
      <c r="K15" s="84">
        <f>SUM(K14,K9,K6)</f>
        <v>0</v>
      </c>
      <c r="L15" s="46"/>
    </row>
    <row r="16" spans="1:13" ht="27" customHeight="1" x14ac:dyDescent="0.25">
      <c r="A16" s="47"/>
      <c r="B16" s="47"/>
      <c r="C16" s="47"/>
      <c r="D16" s="47"/>
      <c r="E16" s="47"/>
      <c r="F16" s="47"/>
      <c r="G16" s="47"/>
      <c r="H16" s="47"/>
      <c r="I16" s="48"/>
      <c r="J16" s="47"/>
      <c r="K16" s="49"/>
      <c r="L16" s="46"/>
    </row>
    <row r="17" spans="1:13" ht="242.25" customHeight="1" x14ac:dyDescent="0.25">
      <c r="A17" s="50" t="s">
        <v>16</v>
      </c>
      <c r="B17" s="100" t="s">
        <v>35</v>
      </c>
      <c r="C17" s="101"/>
      <c r="D17" s="101"/>
      <c r="E17" s="101"/>
      <c r="F17" s="101"/>
      <c r="G17" s="101"/>
      <c r="H17" s="101"/>
      <c r="I17" s="101"/>
      <c r="J17" s="101"/>
      <c r="K17" s="101"/>
      <c r="L17" s="101"/>
      <c r="M17" s="102"/>
    </row>
    <row r="18" spans="1:13" x14ac:dyDescent="0.25">
      <c r="A18" s="47"/>
      <c r="B18" s="47"/>
      <c r="C18" s="47"/>
      <c r="D18" s="47"/>
      <c r="E18" s="47"/>
      <c r="F18" s="47"/>
      <c r="G18" s="47"/>
      <c r="H18" s="47"/>
      <c r="I18" s="48"/>
      <c r="J18" s="47"/>
      <c r="K18" s="49"/>
      <c r="L18" s="46"/>
    </row>
    <row r="19" spans="1:13" x14ac:dyDescent="0.25">
      <c r="A19" s="47"/>
      <c r="B19" s="47"/>
      <c r="C19" s="47"/>
      <c r="D19" s="47"/>
      <c r="E19" s="47"/>
      <c r="F19" s="47"/>
      <c r="G19" s="47"/>
      <c r="H19" s="47"/>
      <c r="I19" s="48"/>
      <c r="J19" s="47"/>
      <c r="K19" s="49"/>
      <c r="L19" s="46"/>
    </row>
    <row r="20" spans="1:13" ht="14.1" customHeight="1" thickBot="1" x14ac:dyDescent="0.3">
      <c r="A20" s="51"/>
      <c r="B20" s="51"/>
      <c r="C20" s="52"/>
      <c r="D20" s="52"/>
      <c r="E20" s="52"/>
      <c r="F20" s="53"/>
      <c r="G20" s="53"/>
    </row>
    <row r="21" spans="1:13" x14ac:dyDescent="0.25">
      <c r="A21" s="54" t="s">
        <v>0</v>
      </c>
      <c r="B21" s="54"/>
      <c r="C21" s="54"/>
      <c r="D21" s="54"/>
      <c r="E21" s="54"/>
      <c r="F21" s="54"/>
      <c r="G21" s="54"/>
    </row>
    <row r="22" spans="1:13" x14ac:dyDescent="0.25">
      <c r="A22" s="54"/>
      <c r="B22" s="54"/>
      <c r="C22" s="54"/>
      <c r="D22" s="54"/>
      <c r="E22" s="54"/>
      <c r="F22" s="54"/>
      <c r="G22" s="54"/>
    </row>
    <row r="23" spans="1:13" ht="15.75" thickBot="1" x14ac:dyDescent="0.3">
      <c r="A23" s="51"/>
      <c r="B23" s="51"/>
      <c r="C23" s="52"/>
      <c r="D23" s="52"/>
      <c r="E23" s="52"/>
      <c r="F23" s="53"/>
      <c r="G23" s="53"/>
    </row>
    <row r="24" spans="1:13" x14ac:dyDescent="0.25">
      <c r="A24" s="54" t="s">
        <v>1</v>
      </c>
      <c r="B24" s="54"/>
      <c r="C24" s="54"/>
      <c r="D24" s="54"/>
      <c r="E24" s="54"/>
      <c r="F24" s="54"/>
      <c r="G24" s="54"/>
    </row>
    <row r="25" spans="1:13" x14ac:dyDescent="0.25">
      <c r="A25" s="55"/>
      <c r="B25" s="55"/>
      <c r="C25" s="55"/>
      <c r="D25" s="55"/>
      <c r="E25" s="55"/>
      <c r="F25" s="55"/>
      <c r="G25" s="55"/>
    </row>
    <row r="26" spans="1:13" x14ac:dyDescent="0.25">
      <c r="A26" s="55"/>
      <c r="B26" s="55"/>
      <c r="C26" s="55"/>
      <c r="D26" s="55"/>
      <c r="E26" s="55"/>
      <c r="F26" s="55"/>
      <c r="G26" s="55"/>
    </row>
    <row r="27" spans="1:13" ht="15.75" thickBot="1" x14ac:dyDescent="0.3">
      <c r="A27" s="51"/>
      <c r="B27" s="51"/>
      <c r="C27" s="52"/>
      <c r="D27" s="52"/>
      <c r="E27" s="52"/>
      <c r="F27" s="56"/>
      <c r="G27" s="53"/>
    </row>
    <row r="28" spans="1:13" x14ac:dyDescent="0.25">
      <c r="A28" s="54" t="s">
        <v>318</v>
      </c>
      <c r="B28" s="54"/>
      <c r="C28" s="54"/>
      <c r="D28" s="54"/>
      <c r="E28" s="54"/>
      <c r="F28" s="57" t="s">
        <v>5</v>
      </c>
      <c r="G28" s="57"/>
    </row>
    <row r="29" spans="1:13" x14ac:dyDescent="0.25">
      <c r="B29" s="1"/>
      <c r="C29" s="1"/>
    </row>
    <row r="30" spans="1:13" ht="15.75" thickBot="1" x14ac:dyDescent="0.3">
      <c r="A30" s="51"/>
      <c r="B30" s="51"/>
      <c r="C30" s="52"/>
      <c r="D30" s="52"/>
      <c r="E30" s="52"/>
      <c r="F30" s="58"/>
      <c r="G30" s="58"/>
    </row>
    <row r="31" spans="1:13" x14ac:dyDescent="0.25">
      <c r="A31" s="54" t="s">
        <v>2</v>
      </c>
      <c r="B31" s="58"/>
      <c r="C31" s="58"/>
      <c r="D31" s="58"/>
      <c r="E31" s="58"/>
      <c r="F31" s="58"/>
      <c r="G31" s="58"/>
    </row>
    <row r="32" spans="1:13" x14ac:dyDescent="0.25">
      <c r="A32" s="58"/>
      <c r="B32" s="58"/>
      <c r="C32" s="58"/>
      <c r="D32" s="58"/>
      <c r="E32" s="58"/>
      <c r="F32" s="58"/>
      <c r="G32" s="58"/>
    </row>
    <row r="33" spans="1:7" ht="15.75" thickBot="1" x14ac:dyDescent="0.3">
      <c r="A33" s="51"/>
      <c r="B33" s="51"/>
      <c r="C33" s="52"/>
      <c r="D33" s="52"/>
      <c r="E33" s="52"/>
      <c r="F33" s="58"/>
      <c r="G33" s="58"/>
    </row>
    <row r="34" spans="1:7" x14ac:dyDescent="0.25">
      <c r="A34" s="54" t="s">
        <v>3</v>
      </c>
      <c r="B34" s="58"/>
      <c r="C34" s="58"/>
      <c r="D34" s="58"/>
      <c r="E34" s="58"/>
      <c r="F34" s="58"/>
      <c r="G34" s="58"/>
    </row>
    <row r="35" spans="1:7" x14ac:dyDescent="0.25">
      <c r="A35" s="58"/>
      <c r="B35" s="58"/>
      <c r="C35" s="58"/>
      <c r="D35" s="58"/>
      <c r="E35" s="58"/>
      <c r="F35" s="58"/>
      <c r="G35" s="58"/>
    </row>
    <row r="36" spans="1:7" ht="15.75" thickBot="1" x14ac:dyDescent="0.3">
      <c r="A36" s="51"/>
      <c r="B36" s="51"/>
      <c r="C36" s="52"/>
      <c r="D36" s="52"/>
      <c r="E36" s="52"/>
      <c r="F36" s="58"/>
      <c r="G36" s="58"/>
    </row>
    <row r="37" spans="1:7" x14ac:dyDescent="0.25">
      <c r="A37" s="54" t="s">
        <v>4</v>
      </c>
      <c r="B37" s="58"/>
      <c r="C37" s="58"/>
      <c r="D37" s="58"/>
      <c r="E37" s="58"/>
      <c r="F37" s="58"/>
      <c r="G37" s="58"/>
    </row>
  </sheetData>
  <mergeCells count="10">
    <mergeCell ref="A6:H6"/>
    <mergeCell ref="A1:M1"/>
    <mergeCell ref="A2:M2"/>
    <mergeCell ref="B4:M4"/>
    <mergeCell ref="A15:H15"/>
    <mergeCell ref="B17:M17"/>
    <mergeCell ref="B7:M7"/>
    <mergeCell ref="A9:H9"/>
    <mergeCell ref="B10:M10"/>
    <mergeCell ref="A14:H14"/>
  </mergeCells>
  <pageMargins left="0.25" right="0.25" top="0.75" bottom="0.75" header="0.3" footer="0.3"/>
  <pageSetup scale="70" fitToHeight="0" orientation="landscape" horizontalDpi="1200" verticalDpi="1200"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A87B8787BA0D468848B93DD62FA3D5" ma:contentTypeVersion="15" ma:contentTypeDescription="Create a new document." ma:contentTypeScope="" ma:versionID="081ec2ee7efff199f6345513b2dfedba">
  <xsd:schema xmlns:xsd="http://www.w3.org/2001/XMLSchema" xmlns:xs="http://www.w3.org/2001/XMLSchema" xmlns:p="http://schemas.microsoft.com/office/2006/metadata/properties" xmlns:ns2="86c6b9c4-f29d-4301-aaf2-d65aea6f7fac" xmlns:ns3="65e6b11e-a13a-4726-8c39-9069922a9db7" targetNamespace="http://schemas.microsoft.com/office/2006/metadata/properties" ma:root="true" ma:fieldsID="774c17683384140ca61a984589136d1b" ns2:_="" ns3:_="">
    <xsd:import namespace="86c6b9c4-f29d-4301-aaf2-d65aea6f7fac"/>
    <xsd:import namespace="65e6b11e-a13a-4726-8c39-9069922a9db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c6b9c4-f29d-4301-aaf2-d65aea6f7f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5885e13-a6ea-4e38-9fb4-58d86e2e3db9"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e6b11e-a13a-4726-8c39-9069922a9db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0b20dfc-fb0b-4d8b-a194-5eb5e8ae6288}" ma:internalName="TaxCatchAll" ma:showField="CatchAllData" ma:web="65e6b11e-a13a-4726-8c39-9069922a9d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6c6b9c4-f29d-4301-aaf2-d65aea6f7fac">
      <Terms xmlns="http://schemas.microsoft.com/office/infopath/2007/PartnerControls"/>
    </lcf76f155ced4ddcb4097134ff3c332f>
    <TaxCatchAll xmlns="65e6b11e-a13a-4726-8c39-9069922a9db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28CC61-CB1D-4672-B9E0-797A9FA5EFD1}"/>
</file>

<file path=customXml/itemProps2.xml><?xml version="1.0" encoding="utf-8"?>
<ds:datastoreItem xmlns:ds="http://schemas.openxmlformats.org/officeDocument/2006/customXml" ds:itemID="{0113ADBE-23F4-4D87-84CE-070197478752}">
  <ds:schemaRef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869bd3aa-b4b5-456b-b5e7-414e2b1e94d2"/>
    <ds:schemaRef ds:uri="http://www.w3.org/XML/1998/namespace"/>
    <ds:schemaRef ds:uri="http://schemas.microsoft.com/office/2006/metadata/properties"/>
    <ds:schemaRef ds:uri="9e1d35d6-5d39-40d2-ada0-ebad6a7bfa16"/>
    <ds:schemaRef ds:uri="http://purl.org/dc/dcmitype/"/>
    <ds:schemaRef ds:uri="http://purl.org/dc/elements/1.1/"/>
  </ds:schemaRefs>
</ds:datastoreItem>
</file>

<file path=customXml/itemProps3.xml><?xml version="1.0" encoding="utf-8"?>
<ds:datastoreItem xmlns:ds="http://schemas.openxmlformats.org/officeDocument/2006/customXml" ds:itemID="{DF2DA7F5-C224-4C7D-9746-EB5276ACDD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Contact Info</vt:lpstr>
      <vt:lpstr>Hollywood (Locations 1)</vt:lpstr>
      <vt:lpstr>Hollywood (Locations 2)</vt:lpstr>
      <vt:lpstr>Hollywood (Locations 3)</vt:lpstr>
      <vt:lpstr>Hollywood (Locations 4)</vt:lpstr>
      <vt:lpstr>Hollywood (Locations 5) </vt:lpstr>
      <vt:lpstr>'Hollywood (Locations 1)'!Print_Titles</vt:lpstr>
      <vt:lpstr>'Hollywood (Locations 2)'!Print_Titles</vt:lpstr>
      <vt:lpstr>'Hollywood (Locations 3)'!Print_Titles</vt:lpstr>
      <vt:lpstr>'Hollywood (Locations 4)'!Print_Titles</vt:lpstr>
      <vt:lpstr>'Hollywood (Locations 5)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Coleman</dc:creator>
  <cp:lastModifiedBy>Kyla Redmond</cp:lastModifiedBy>
  <cp:lastPrinted>2018-09-21T15:36:12Z</cp:lastPrinted>
  <dcterms:created xsi:type="dcterms:W3CDTF">2018-05-02T17:41:29Z</dcterms:created>
  <dcterms:modified xsi:type="dcterms:W3CDTF">2024-03-27T14:43:29Z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0x0101004AA87B8787BA0D468848B93DD62FA3D5</vt:lpwstr>
  </property>
  <property fmtid="{D5CDD505-2E9C-101B-9397-08002B2CF9AE}" pid="3" name="Order">
    <vt:r8>3169600</vt:r8>
  </property>
  <property fmtid="{D5CDD505-2E9C-101B-9397-08002B2CF9AE}" pid="4" name="MediaServiceImageTags">
    <vt:lpwstr/>
  </property>
</Properties>
</file>