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semtribe.sharepoint.com/sites/TWPurchasing/Shared Documents/B&amp;P/Solicitations/2025/1395. ITB 03-2025/4) Final (Posted)/2) Attachments and Exhibits/"/>
    </mc:Choice>
  </mc:AlternateContent>
  <xr:revisionPtr revIDLastSave="549" documentId="8_{C4747BBD-8448-4079-A67E-B17C412907D9}" xr6:coauthVersionLast="47" xr6:coauthVersionMax="47" xr10:uidLastSave="{FDC621E7-2570-49EA-8C2F-7B936576C06A}"/>
  <bookViews>
    <workbookView xWindow="28680" yWindow="-60" windowWidth="29040" windowHeight="15720" xr2:uid="{00000000-000D-0000-FFFF-FFFF00000000}"/>
  </bookViews>
  <sheets>
    <sheet name="Instructions" sheetId="10" r:id="rId1"/>
    <sheet name="Contact Info" sheetId="3" r:id="rId2"/>
    <sheet name="Summary" sheetId="13" r:id="rId3"/>
    <sheet name="Residential" sheetId="11" r:id="rId4"/>
    <sheet name="Rentals" sheetId="1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3" l="1"/>
  <c r="D39" i="11"/>
  <c r="D39" i="12"/>
  <c r="A12" i="11"/>
  <c r="A13" i="11" s="1"/>
  <c r="C4" i="13" l="1"/>
  <c r="C5" i="13" l="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c r="A33" i="12" s="1"/>
  <c r="A7" i="11"/>
  <c r="A8" i="11" s="1"/>
  <c r="A5" i="11"/>
  <c r="A6" i="11" s="1"/>
  <c r="A26" i="12" l="1"/>
  <c r="A27" i="12" s="1"/>
  <c r="A28" i="12" s="1"/>
  <c r="A29" i="12" s="1"/>
  <c r="A30" i="12" s="1"/>
  <c r="A31" i="12" s="1"/>
  <c r="A32" i="12" s="1"/>
  <c r="A35" i="12"/>
  <c r="A34" i="12"/>
  <c r="A9" i="11"/>
  <c r="A36" i="12" l="1"/>
  <c r="A37" i="12"/>
  <c r="A14" i="11"/>
  <c r="A10" i="11"/>
  <c r="A11" i="11" s="1"/>
  <c r="A38" i="12" l="1"/>
  <c r="A15" i="11"/>
  <c r="A16" i="11" s="1"/>
  <c r="A17" i="11" s="1"/>
  <c r="A18" i="11"/>
  <c r="A19" i="11" l="1"/>
  <c r="A20" i="11" s="1"/>
  <c r="A21" i="11" s="1"/>
  <c r="A22" i="11"/>
  <c r="A24" i="11" l="1"/>
  <c r="A23" i="11"/>
  <c r="A26" i="11" l="1"/>
  <c r="A25" i="11"/>
  <c r="A29" i="11" l="1"/>
  <c r="A27" i="11"/>
  <c r="A28" i="11" s="1"/>
  <c r="A31" i="11" l="1"/>
  <c r="A30" i="11"/>
  <c r="A33" i="11" l="1"/>
  <c r="A32" i="11"/>
  <c r="A35" i="11" l="1"/>
  <c r="A37" i="11" s="1"/>
  <c r="A34" i="11"/>
  <c r="A38" i="11" l="1"/>
  <c r="A36" i="11"/>
</calcChain>
</file>

<file path=xl/sharedStrings.xml><?xml version="1.0" encoding="utf-8"?>
<sst xmlns="http://schemas.openxmlformats.org/spreadsheetml/2006/main" count="253" uniqueCount="134">
  <si>
    <r>
      <t xml:space="preserve">Main Contact Information </t>
    </r>
    <r>
      <rPr>
        <b/>
        <sz val="11"/>
        <color rgb="FFFF0000"/>
        <rFont val="Calibri"/>
        <family val="2"/>
        <scheme val="minor"/>
      </rPr>
      <t>(</t>
    </r>
    <r>
      <rPr>
        <b/>
        <u/>
        <sz val="11"/>
        <color rgb="FFFF0000"/>
        <rFont val="Calibri"/>
        <family val="2"/>
        <scheme val="minor"/>
      </rPr>
      <t>required</t>
    </r>
    <r>
      <rPr>
        <b/>
        <sz val="11"/>
        <color rgb="FFFF0000"/>
        <rFont val="Calibri"/>
        <family val="2"/>
        <scheme val="minor"/>
      </rPr>
      <t>)</t>
    </r>
  </si>
  <si>
    <t>Company Name:</t>
  </si>
  <si>
    <t>Business Contact Name:</t>
  </si>
  <si>
    <t>Business Contact Phone:</t>
  </si>
  <si>
    <t>Business Contact Email:</t>
  </si>
  <si>
    <t>Additional Contact Information (optional)</t>
  </si>
  <si>
    <t>1.00</t>
  </si>
  <si>
    <t>UOM</t>
  </si>
  <si>
    <t>Street Address:</t>
  </si>
  <si>
    <t>City:</t>
  </si>
  <si>
    <t>State:</t>
  </si>
  <si>
    <t>Zip Code:</t>
  </si>
  <si>
    <t>Website Address:</t>
  </si>
  <si>
    <t>Lumpsum</t>
  </si>
  <si>
    <t>_______________________________________</t>
  </si>
  <si>
    <t>Corporate Officer or Owner (Signature)</t>
  </si>
  <si>
    <t>Thank you for your interest in responding to this solicitation. Below are the instructions for filling out this required document.</t>
  </si>
  <si>
    <t>LINE ITEM NO.</t>
  </si>
  <si>
    <t>PRICE</t>
  </si>
  <si>
    <t>COMMENTS (IF APPLICABLE)</t>
  </si>
  <si>
    <t>*NOTES:</t>
  </si>
  <si>
    <t>"Contact Info" Tab</t>
  </si>
  <si>
    <t xml:space="preserve">Should additional or secondary contacts be needed, Bidder may fill in the name, phone number, and email address of these additional contacts in the yellow cells provided. Listing additional contacts is not required. </t>
  </si>
  <si>
    <t xml:space="preserve">Bidder will fill in the remaining yellow cells with their name, business address, phone number, email address, and website address. </t>
  </si>
  <si>
    <t>Bidder will fill in their company's registered name in the yellow cell next to "Company Name:"</t>
  </si>
  <si>
    <t>Date</t>
  </si>
  <si>
    <t>Corporate Officer or Owner (Print)</t>
  </si>
  <si>
    <t>EXHIBIT A - SCHEDULE OF VALUES*</t>
  </si>
  <si>
    <t>Contact Info</t>
  </si>
  <si>
    <t>Instructions</t>
  </si>
  <si>
    <r>
      <t xml:space="preserve">- PROJECT TO BE SCHEDULED BASED ON THE DEPARTMENT'S TIME FRAME.
- SERVICES TO COMMENCE WITHIN THE TIME FRAME DETAILED IN THE SOLICITATION DOCUMENTS.
- ALL WORK IS TO BE COMPLETED IN ACCORDANCE WITH THE SOLICITATION DOCUMENTS AND THE RESULTING AGREEMENT.
- COMPLETED WORK TO BE INSPECTED AND APPROVED PRIOR TO PAYMENT SUBMITTAL.
</t>
    </r>
    <r>
      <rPr>
        <sz val="11"/>
        <color rgb="FFFF0000"/>
        <rFont val="Calibri"/>
        <family val="2"/>
        <scheme val="minor"/>
      </rPr>
      <t xml:space="preserve">- </t>
    </r>
    <r>
      <rPr>
        <b/>
        <sz val="11"/>
        <color rgb="FFFF0000"/>
        <rFont val="Calibri"/>
        <family val="2"/>
        <scheme val="minor"/>
      </rPr>
      <t>SOV MUST BE COMPLETED IN FULL TO BE ELIGIBLE FOR AWARD, NO EXCEPTIONS.</t>
    </r>
    <r>
      <rPr>
        <sz val="11"/>
        <color rgb="FFFF0000"/>
        <rFont val="Calibri"/>
        <family val="2"/>
        <scheme val="minor"/>
      </rPr>
      <t xml:space="preserve"> </t>
    </r>
  </si>
  <si>
    <t>PROPERTY</t>
  </si>
  <si>
    <t>"Summary" Tab</t>
  </si>
  <si>
    <t xml:space="preserve">Do not edit this sheet. </t>
  </si>
  <si>
    <t xml:space="preserve">Bidder shall sign and date this sheet only. </t>
  </si>
  <si>
    <t>"Residential" Tab</t>
  </si>
  <si>
    <t>"Rentals" Tab</t>
  </si>
  <si>
    <t>DETAILS OF REQUIRED SERVICES</t>
  </si>
  <si>
    <t>Four (4) Oak trees to be trimmed</t>
  </si>
  <si>
    <t>One (1) Oak tree to be trimmed</t>
  </si>
  <si>
    <t>29885 NW Canal St.</t>
  </si>
  <si>
    <t>Six (6) Oak trees to be trimmed</t>
  </si>
  <si>
    <t>S. Boundary Rd.  Clewiston  FL  33440</t>
  </si>
  <si>
    <t>NW Canal St.  Clewiston  FL  33440</t>
  </si>
  <si>
    <t>Josie Billie Hwy  Clewiston  FL  33440</t>
  </si>
  <si>
    <t>George Billie Rd.  Clewiston  FL  33440</t>
  </si>
  <si>
    <t>Frances Willis Dr.  Clewiston  FL  33440</t>
  </si>
  <si>
    <t>New Housing Rd.  Clewiston  FL  33440</t>
  </si>
  <si>
    <t>Alice Billie Dr.  Clewiston  FL 33440</t>
  </si>
  <si>
    <t>Pine Hammock Cir.  Clewiston  FL 33440</t>
  </si>
  <si>
    <t>Annie Fewell Tigertail Ln.  Clewiston  FL  33440</t>
  </si>
  <si>
    <t>Medicine Man Dr.  Clewiston  FL  33440</t>
  </si>
  <si>
    <t>Cypress Hill  Clewiston  FL  33440</t>
  </si>
  <si>
    <t>35501 Cypress Hill</t>
  </si>
  <si>
    <t>20250 Medicine Man Dr.</t>
  </si>
  <si>
    <t>Thirteen (13) trees to be trimmed</t>
  </si>
  <si>
    <t>29090 Annie Fewell Tigertail Ln.</t>
  </si>
  <si>
    <t>Nine (9) trees to be trimmed</t>
  </si>
  <si>
    <t>34651 Pine Hammock Cir.</t>
  </si>
  <si>
    <t>Five (5) Oak trees to be trimmed</t>
  </si>
  <si>
    <t>30711 Alice Billie Dr.</t>
  </si>
  <si>
    <t>30671 New Housing Rd.</t>
  </si>
  <si>
    <t>30560 New Housing Rd.</t>
  </si>
  <si>
    <t>30901 Albert Billie Way</t>
  </si>
  <si>
    <t>Six (6) Palms &amp; tree to be trimmed</t>
  </si>
  <si>
    <t>30980 Frances Willis Dr.</t>
  </si>
  <si>
    <t>31301 Susie Billie Trl.</t>
  </si>
  <si>
    <t>Three(3) Oak trees to be trimmed</t>
  </si>
  <si>
    <t>31425 Susie Billie Trl.</t>
  </si>
  <si>
    <t>31600 Susie Billie Trl.</t>
  </si>
  <si>
    <t>31150 George Billie Rd.</t>
  </si>
  <si>
    <t>31009 George Billie Rd.</t>
  </si>
  <si>
    <t>Two (2) Oak trees to be trimmed</t>
  </si>
  <si>
    <t>31001 George Billie Rd.</t>
  </si>
  <si>
    <t>31996 Josie Billie Hwy.</t>
  </si>
  <si>
    <t>31860 Josie Billie Hwy.</t>
  </si>
  <si>
    <t>30691 Josie Billie Hwy.</t>
  </si>
  <si>
    <t>BIG CYPRESS RESIDENTIALS TOTAL:</t>
  </si>
  <si>
    <t>ITB 03-2025 Hazardous Tree Trimming (Big Cypress)</t>
  </si>
  <si>
    <t>Big Cypress Residential Properties</t>
  </si>
  <si>
    <t>Big Cypress Rental Properties</t>
  </si>
  <si>
    <t>BIG CYPRESS TOTAL:</t>
  </si>
  <si>
    <t>PROPERTY STREET ADDRESS</t>
  </si>
  <si>
    <t>Susie Billie Trl.  Clewiston  FL  33440</t>
  </si>
  <si>
    <t>Albert Billie Way  Clewiston  FL 33440</t>
  </si>
  <si>
    <t>BIG CYPRESS RENTALS TOTAL:</t>
  </si>
  <si>
    <t>500 Eloise Osceola St.</t>
  </si>
  <si>
    <t>501 Eloise Osceola St.</t>
  </si>
  <si>
    <t>502 Eloise Osceola St.</t>
  </si>
  <si>
    <t>503 Eloise Osceola St.</t>
  </si>
  <si>
    <t>Three (3) Oak trees to be trimmed</t>
  </si>
  <si>
    <t>504 Eloise Osceola St.</t>
  </si>
  <si>
    <t>505 Eloise Osceola St.</t>
  </si>
  <si>
    <t>506 Eloise Osceola St.</t>
  </si>
  <si>
    <t xml:space="preserve">One (1) Oak tree to be trimmed </t>
  </si>
  <si>
    <t>507 Eloise Osceola St.</t>
  </si>
  <si>
    <t>508 Eloise Osceola St.</t>
  </si>
  <si>
    <t>509 Eloise Osceola St.</t>
  </si>
  <si>
    <t>511 Eloise Osceola St.</t>
  </si>
  <si>
    <t>513 Eloise Osceola St.</t>
  </si>
  <si>
    <t>514 Eloise Osceola St.</t>
  </si>
  <si>
    <t>516 Eloise Osceola St.</t>
  </si>
  <si>
    <t>One (1) Oak trees to be trimmed</t>
  </si>
  <si>
    <t>517 Eloise Osceola St.</t>
  </si>
  <si>
    <t>519 Eloise Osceola St.</t>
  </si>
  <si>
    <t>521 Eloise Osceola St.</t>
  </si>
  <si>
    <t>522 Eloise Osceola St.</t>
  </si>
  <si>
    <t>523 Eloise Osceola St.</t>
  </si>
  <si>
    <t>524 Eloise Osceola St.</t>
  </si>
  <si>
    <t>Eloise Osceola St.  Clewiston FL 33440</t>
  </si>
  <si>
    <t>N. Horseshoe Rd.  Clewiston FL  33440</t>
  </si>
  <si>
    <t>34819 N. Horseshoe Rd.</t>
  </si>
  <si>
    <t>Five (5) Palms &amp; Fig trees to be trimmed</t>
  </si>
  <si>
    <t>34826 N. Horseshoe Rd.</t>
  </si>
  <si>
    <t>34827 N. Horseshoe Rd.</t>
  </si>
  <si>
    <t>One (1) sabal palm to be trimmed</t>
  </si>
  <si>
    <t>34828 N. Horseshoe Rd.</t>
  </si>
  <si>
    <t>34835 N. Horseshoe Rd.</t>
  </si>
  <si>
    <t>34843 N. Horseshoe Rd.</t>
  </si>
  <si>
    <t>Seven (7) Oaks &amp; palms trees to be trimmed</t>
  </si>
  <si>
    <t>34847 N. Horseshoe Rd.</t>
  </si>
  <si>
    <t>Henry Osecola Rd.  Clewiston  FL  33440</t>
  </si>
  <si>
    <t>E Cowbone Island Rd. Clewiston  FL   33440</t>
  </si>
  <si>
    <t>35165 Henry Osceola Rd.</t>
  </si>
  <si>
    <t>30481 George Billie Rd.</t>
  </si>
  <si>
    <r>
      <t xml:space="preserve">- PROJECT TO BE SCHEDULED BASED ON THE DEPARTMENT'S TIME FRAME.
- SERVICES TO COMMENCE WITHIN THE TIME FRAME DETAILED IN THE SOLICITATION DOCUMENTS.
- ALL WORK IS TO BE COMPLETED IN ACCORDANCE WITH THE SOLICITATION DOCUMENTS AND THE RESULTING AGREEMENT.
- COMPLETED WORK TO BE INSPECTED AND APPROVED PRIOR TO PAYMENT SUBMITTAL.
</t>
    </r>
    <r>
      <rPr>
        <sz val="11"/>
        <color rgb="FFFF0000"/>
        <rFont val="Calibri"/>
        <family val="2"/>
        <scheme val="minor"/>
      </rPr>
      <t xml:space="preserve">- </t>
    </r>
    <r>
      <rPr>
        <b/>
        <sz val="11"/>
        <color rgb="FFFF0000"/>
        <rFont val="Calibri"/>
        <family val="2"/>
        <scheme val="minor"/>
      </rPr>
      <t xml:space="preserve">DO NOT EDIT THIS SHEET. </t>
    </r>
  </si>
  <si>
    <t>Bidder will review each requirement and respond in the corresponding yellow cells under Column D with the lumpsum cost, unless otherwise instructed. Bidder may enter comments in Column F, if applicable.</t>
  </si>
  <si>
    <t>Eight (8) Oak trees to be trimmed</t>
  </si>
  <si>
    <t>Two (2) Palms trees to be trimmed</t>
  </si>
  <si>
    <t>31500 S. Boundary Rd.</t>
  </si>
  <si>
    <t>31550 S. Boundary Rd.</t>
  </si>
  <si>
    <t>30060 E. Cowbone Island Rd.</t>
  </si>
  <si>
    <t>31940 Josie Billie Hwy.</t>
  </si>
  <si>
    <t>Three (3) trees to be trimmed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</si>
</sst>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1"/>
      <color rgb="FFFF0000"/>
      <name val="Calibri"/>
      <family val="2"/>
      <scheme val="minor"/>
    </font>
    <font>
      <b/>
      <u/>
      <sz val="11"/>
      <color rgb="FFFF0000"/>
      <name val="Calibri"/>
      <family val="2"/>
      <scheme val="minor"/>
    </font>
    <font>
      <sz val="11"/>
      <name val="Calibri"/>
      <family val="2"/>
      <scheme val="minor"/>
    </font>
    <font>
      <u/>
      <sz val="11"/>
      <color theme="1"/>
      <name val="Calibri"/>
      <family val="2"/>
      <scheme val="minor"/>
    </font>
    <font>
      <b/>
      <sz val="11"/>
      <color theme="0"/>
      <name val="Calibri"/>
      <family val="2"/>
      <scheme val="minor"/>
    </font>
    <font>
      <b/>
      <sz val="12"/>
      <color theme="0"/>
      <name val="Calibri"/>
      <family val="2"/>
      <scheme val="minor"/>
    </font>
    <font>
      <sz val="11"/>
      <color rgb="FFFF0000"/>
      <name val="Calibri"/>
      <family val="2"/>
      <scheme val="minor"/>
    </font>
    <font>
      <sz val="11"/>
      <color rgb="FF006100"/>
      <name val="Calibri"/>
      <family val="2"/>
      <scheme val="minor"/>
    </font>
    <font>
      <sz val="11"/>
      <color rgb="FF3F3F76"/>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CC"/>
      </patternFill>
    </fill>
    <fill>
      <patternFill patternType="solid">
        <fgColor theme="1"/>
        <bgColor indexed="64"/>
      </patternFill>
    </fill>
    <fill>
      <patternFill patternType="solid">
        <fgColor rgb="FFC6EFCE"/>
      </patternFill>
    </fill>
    <fill>
      <patternFill patternType="solid">
        <fgColor rgb="FFFFCC99"/>
      </patternFill>
    </fill>
    <fill>
      <patternFill patternType="solid">
        <fgColor theme="0"/>
        <bgColor indexed="64"/>
      </patternFill>
    </fill>
  </fills>
  <borders count="24">
    <border>
      <left/>
      <right/>
      <top/>
      <bottom/>
      <diagonal/>
    </border>
    <border>
      <left style="thin">
        <color auto="1"/>
      </left>
      <right style="medium">
        <color auto="1"/>
      </right>
      <top style="medium">
        <color auto="1"/>
      </top>
      <bottom style="medium">
        <color auto="1"/>
      </bottom>
      <diagonal/>
    </border>
    <border>
      <left style="medium">
        <color indexed="64"/>
      </left>
      <right style="thin">
        <color indexed="64"/>
      </right>
      <top style="medium">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44" fontId="1" fillId="0" borderId="0" applyFont="0" applyFill="0" applyBorder="0" applyAlignment="0" applyProtection="0"/>
    <xf numFmtId="0" fontId="1" fillId="4" borderId="14" applyNumberFormat="0" applyFont="0" applyAlignment="0" applyProtection="0"/>
    <xf numFmtId="0" fontId="11" fillId="6" borderId="0" applyNumberFormat="0" applyBorder="0" applyAlignment="0" applyProtection="0"/>
    <xf numFmtId="0" fontId="12" fillId="7" borderId="23" applyNumberFormat="0" applyAlignment="0" applyProtection="0"/>
  </cellStyleXfs>
  <cellXfs count="71">
    <xf numFmtId="0" fontId="0" fillId="0" borderId="0" xfId="0"/>
    <xf numFmtId="0" fontId="0" fillId="0" borderId="9" xfId="0" applyBorder="1"/>
    <xf numFmtId="0" fontId="0" fillId="0" borderId="10" xfId="0" applyBorder="1"/>
    <xf numFmtId="0" fontId="0" fillId="0" borderId="11" xfId="0" applyBorder="1"/>
    <xf numFmtId="0" fontId="0" fillId="0" borderId="12" xfId="0" applyBorder="1"/>
    <xf numFmtId="0" fontId="0" fillId="0" borderId="5" xfId="0" applyBorder="1" applyAlignment="1">
      <alignment horizontal="center" vertical="center"/>
    </xf>
    <xf numFmtId="0" fontId="6" fillId="0" borderId="10" xfId="0" applyFont="1" applyBorder="1"/>
    <xf numFmtId="0" fontId="6" fillId="0" borderId="11" xfId="0" applyFont="1" applyBorder="1"/>
    <xf numFmtId="0" fontId="0" fillId="3" borderId="9"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8"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44" fontId="0" fillId="3" borderId="5" xfId="1" applyFont="1" applyFill="1" applyBorder="1" applyAlignment="1">
      <alignment horizontal="center" vertical="center"/>
    </xf>
    <xf numFmtId="0" fontId="0" fillId="0" borderId="5" xfId="0" applyBorder="1" applyAlignment="1">
      <alignment vertical="top"/>
    </xf>
    <xf numFmtId="0" fontId="0" fillId="0" borderId="5" xfId="0" applyBorder="1" applyAlignment="1">
      <alignment vertical="top" wrapText="1"/>
    </xf>
    <xf numFmtId="0" fontId="2" fillId="2" borderId="5" xfId="0" applyFont="1" applyFill="1" applyBorder="1" applyAlignment="1">
      <alignment horizontal="center"/>
    </xf>
    <xf numFmtId="0" fontId="2" fillId="0" borderId="0" xfId="0" applyFont="1" applyAlignment="1">
      <alignment horizontal="left"/>
    </xf>
    <xf numFmtId="0" fontId="0" fillId="0" borderId="16" xfId="0" applyBorder="1"/>
    <xf numFmtId="0" fontId="0" fillId="0" borderId="0" xfId="0" applyAlignment="1">
      <alignment horizontal="left"/>
    </xf>
    <xf numFmtId="0" fontId="0" fillId="0" borderId="0" xfId="0" applyAlignment="1">
      <alignment wrapText="1"/>
    </xf>
    <xf numFmtId="0" fontId="7" fillId="0" borderId="17" xfId="0" applyFont="1" applyBorder="1"/>
    <xf numFmtId="0" fontId="0" fillId="0" borderId="18" xfId="0" applyBorder="1"/>
    <xf numFmtId="0" fontId="0" fillId="0" borderId="19" xfId="0" applyBorder="1"/>
    <xf numFmtId="0" fontId="1" fillId="0" borderId="0" xfId="0" applyFont="1"/>
    <xf numFmtId="0" fontId="1" fillId="0" borderId="0" xfId="0" applyFont="1" applyAlignment="1">
      <alignment horizontal="center" vertical="center"/>
    </xf>
    <xf numFmtId="0" fontId="13" fillId="2" borderId="5" xfId="3" applyFont="1" applyFill="1" applyBorder="1" applyAlignment="1">
      <alignment horizontal="center" vertical="center" wrapText="1"/>
    </xf>
    <xf numFmtId="0" fontId="13" fillId="2" borderId="5" xfId="3" applyFont="1" applyFill="1" applyBorder="1" applyAlignment="1">
      <alignment horizontal="center" vertical="center"/>
    </xf>
    <xf numFmtId="2" fontId="14" fillId="0" borderId="5" xfId="0" applyNumberFormat="1" applyFont="1" applyBorder="1" applyAlignment="1">
      <alignment horizontal="center" vertical="center"/>
    </xf>
    <xf numFmtId="0" fontId="14" fillId="0" borderId="5" xfId="4" applyFont="1" applyFill="1" applyBorder="1" applyAlignment="1">
      <alignment vertical="center" wrapText="1"/>
    </xf>
    <xf numFmtId="44" fontId="14" fillId="0" borderId="5" xfId="4" applyNumberFormat="1" applyFont="1" applyFill="1" applyBorder="1" applyAlignment="1">
      <alignment horizontal="center" vertical="center"/>
    </xf>
    <xf numFmtId="44" fontId="15" fillId="0" borderId="5" xfId="0" applyNumberFormat="1" applyFont="1" applyBorder="1" applyAlignment="1">
      <alignment horizontal="center" vertical="center"/>
    </xf>
    <xf numFmtId="44" fontId="16" fillId="0" borderId="0" xfId="0" applyNumberFormat="1" applyFont="1"/>
    <xf numFmtId="44" fontId="14" fillId="0" borderId="5" xfId="4" applyNumberFormat="1" applyFont="1" applyFill="1" applyBorder="1" applyAlignment="1">
      <alignment horizontal="left" vertical="center"/>
    </xf>
    <xf numFmtId="44" fontId="15" fillId="0" borderId="5" xfId="0" applyNumberFormat="1" applyFont="1" applyBorder="1" applyAlignment="1">
      <alignment horizontal="left" vertical="center"/>
    </xf>
    <xf numFmtId="44" fontId="16" fillId="0" borderId="5" xfId="0" applyNumberFormat="1" applyFont="1" applyBorder="1" applyAlignment="1">
      <alignment horizontal="left" vertical="center"/>
    </xf>
    <xf numFmtId="0" fontId="16" fillId="0" borderId="0" xfId="0" applyFont="1" applyAlignment="1">
      <alignment horizontal="right" vertical="center" wrapText="1"/>
    </xf>
    <xf numFmtId="44" fontId="16" fillId="0" borderId="0" xfId="0" applyNumberFormat="1" applyFont="1" applyAlignment="1">
      <alignment vertical="center"/>
    </xf>
    <xf numFmtId="0" fontId="1" fillId="0" borderId="0" xfId="0" applyFont="1" applyAlignment="1">
      <alignment horizontal="center"/>
    </xf>
    <xf numFmtId="0" fontId="0" fillId="0" borderId="0" xfId="0" quotePrefix="1" applyAlignment="1">
      <alignment vertical="top" wrapText="1"/>
    </xf>
    <xf numFmtId="0" fontId="0" fillId="0" borderId="0" xfId="0" applyAlignment="1">
      <alignment horizontal="center" vertical="center"/>
    </xf>
    <xf numFmtId="0" fontId="6" fillId="8" borderId="5" xfId="0" applyFont="1" applyFill="1" applyBorder="1" applyAlignment="1">
      <alignment horizontal="left" vertical="top" wrapText="1"/>
    </xf>
    <xf numFmtId="0" fontId="0" fillId="0" borderId="5" xfId="0" applyBorder="1"/>
    <xf numFmtId="0" fontId="17" fillId="2" borderId="5" xfId="3" applyFont="1" applyFill="1" applyBorder="1" applyAlignment="1">
      <alignment horizontal="center" wrapText="1"/>
    </xf>
    <xf numFmtId="0" fontId="6" fillId="0" borderId="5" xfId="4" applyFont="1" applyFill="1" applyBorder="1" applyAlignment="1">
      <alignment vertical="center" wrapText="1"/>
    </xf>
    <xf numFmtId="0" fontId="0" fillId="0" borderId="5" xfId="0" applyBorder="1" applyAlignment="1">
      <alignment horizontal="left" vertical="center" wrapText="1"/>
    </xf>
    <xf numFmtId="0" fontId="0" fillId="0" borderId="5" xfId="0" applyBorder="1" applyAlignment="1">
      <alignment vertical="center" wrapText="1"/>
    </xf>
    <xf numFmtId="2" fontId="8" fillId="5" borderId="5" xfId="0" applyNumberFormat="1" applyFont="1" applyFill="1" applyBorder="1" applyAlignment="1">
      <alignment horizontal="center" vertical="center"/>
    </xf>
    <xf numFmtId="49" fontId="0" fillId="0" borderId="5" xfId="0" applyNumberFormat="1" applyBorder="1" applyAlignment="1">
      <alignment horizontal="center" vertical="center"/>
    </xf>
    <xf numFmtId="0" fontId="0" fillId="3" borderId="5" xfId="0" applyFill="1" applyBorder="1" applyAlignment="1">
      <alignment horizontal="left" vertical="top" wrapText="1"/>
    </xf>
    <xf numFmtId="44" fontId="0" fillId="2" borderId="5" xfId="0" applyNumberFormat="1" applyFill="1" applyBorder="1"/>
    <xf numFmtId="2" fontId="0" fillId="0" borderId="5" xfId="0" applyNumberFormat="1" applyBorder="1" applyAlignment="1">
      <alignment horizontal="center" vertical="center"/>
    </xf>
    <xf numFmtId="0" fontId="3" fillId="2" borderId="5" xfId="0" applyFont="1" applyFill="1" applyBorder="1" applyAlignment="1">
      <alignment horizontal="center" vertical="center" wrapText="1"/>
    </xf>
    <xf numFmtId="0" fontId="0" fillId="0" borderId="5" xfId="0" applyBorder="1" applyAlignment="1">
      <alignment horizontal="left" vertical="top" wrapText="1"/>
    </xf>
    <xf numFmtId="49" fontId="9" fillId="5" borderId="5" xfId="2" applyNumberFormat="1" applyFont="1" applyFill="1" applyBorder="1" applyAlignment="1">
      <alignment horizontal="center" vertical="top" wrapText="1"/>
    </xf>
    <xf numFmtId="49" fontId="9" fillId="5" borderId="15" xfId="2" applyNumberFormat="1" applyFont="1" applyFill="1" applyBorder="1" applyAlignment="1">
      <alignment horizontal="center" vertical="top" wrapText="1"/>
    </xf>
    <xf numFmtId="49" fontId="9" fillId="5" borderId="22" xfId="2" applyNumberFormat="1" applyFont="1" applyFill="1" applyBorder="1" applyAlignment="1">
      <alignment horizontal="center" vertical="top"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5" borderId="2" xfId="0" applyFont="1" applyFill="1" applyBorder="1" applyAlignment="1">
      <alignment horizontal="center" vertical="center"/>
    </xf>
    <xf numFmtId="0" fontId="8" fillId="5" borderId="1" xfId="0" applyFont="1" applyFill="1" applyBorder="1" applyAlignment="1">
      <alignment horizontal="center" vertical="center"/>
    </xf>
    <xf numFmtId="0" fontId="0" fillId="0" borderId="20" xfId="0" quotePrefix="1" applyBorder="1" applyAlignment="1">
      <alignment horizontal="left" vertical="top" wrapText="1"/>
    </xf>
    <xf numFmtId="0" fontId="0" fillId="0" borderId="16" xfId="0" quotePrefix="1" applyBorder="1" applyAlignment="1">
      <alignment horizontal="left" vertical="top" wrapText="1"/>
    </xf>
    <xf numFmtId="0" fontId="0" fillId="0" borderId="21" xfId="0" quotePrefix="1" applyBorder="1" applyAlignment="1">
      <alignment horizontal="left" vertical="top" wrapText="1"/>
    </xf>
    <xf numFmtId="0" fontId="16" fillId="0" borderId="13" xfId="0" applyFont="1" applyBorder="1" applyAlignment="1">
      <alignment horizontal="right" vertical="center" wrapText="1"/>
    </xf>
    <xf numFmtId="49" fontId="3" fillId="2" borderId="5" xfId="0" applyNumberFormat="1" applyFont="1" applyFill="1" applyBorder="1" applyAlignment="1">
      <alignment horizontal="center" vertical="center" wrapText="1"/>
    </xf>
    <xf numFmtId="0" fontId="2" fillId="2" borderId="5" xfId="0" applyFont="1" applyFill="1" applyBorder="1" applyAlignment="1">
      <alignment horizontal="right"/>
    </xf>
    <xf numFmtId="0" fontId="8" fillId="5" borderId="5" xfId="0" applyFont="1" applyFill="1" applyBorder="1" applyAlignment="1">
      <alignment horizontal="center"/>
    </xf>
    <xf numFmtId="2" fontId="8" fillId="5" borderId="5" xfId="0" applyNumberFormat="1" applyFont="1" applyFill="1" applyBorder="1" applyAlignment="1">
      <alignment horizontal="center" vertical="center"/>
    </xf>
    <xf numFmtId="2" fontId="17" fillId="5" borderId="5" xfId="0" applyNumberFormat="1" applyFont="1" applyFill="1" applyBorder="1" applyAlignment="1">
      <alignment horizontal="center" vertical="center"/>
    </xf>
  </cellXfs>
  <cellStyles count="5">
    <cellStyle name="Currency" xfId="1" builtinId="4"/>
    <cellStyle name="Good" xfId="3" builtinId="26"/>
    <cellStyle name="Input" xfId="4" builtinId="20"/>
    <cellStyle name="Normal" xfId="0" builtinId="0"/>
    <cellStyle name="Note" xfId="2" builtin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showGridLines="0" tabSelected="1" workbookViewId="0">
      <selection sqref="A1:B1"/>
    </sheetView>
  </sheetViews>
  <sheetFormatPr defaultRowHeight="31.5" customHeight="1" x14ac:dyDescent="0.25"/>
  <cols>
    <col min="1" max="1" width="2.7109375" bestFit="1" customWidth="1"/>
    <col min="2" max="2" width="112.85546875" customWidth="1"/>
  </cols>
  <sheetData>
    <row r="1" spans="1:2" ht="26.25" x14ac:dyDescent="0.25">
      <c r="A1" s="53" t="s">
        <v>29</v>
      </c>
      <c r="B1" s="53"/>
    </row>
    <row r="2" spans="1:2" ht="18" customHeight="1" x14ac:dyDescent="0.25">
      <c r="A2" s="54" t="s">
        <v>16</v>
      </c>
      <c r="B2" s="54"/>
    </row>
    <row r="3" spans="1:2" ht="15.75" x14ac:dyDescent="0.25">
      <c r="A3" s="55" t="s">
        <v>21</v>
      </c>
      <c r="B3" s="55"/>
    </row>
    <row r="4" spans="1:2" ht="15" x14ac:dyDescent="0.25">
      <c r="A4" s="5">
        <v>1</v>
      </c>
      <c r="B4" s="15" t="s">
        <v>24</v>
      </c>
    </row>
    <row r="5" spans="1:2" ht="30" x14ac:dyDescent="0.25">
      <c r="A5" s="5">
        <v>2</v>
      </c>
      <c r="B5" s="16" t="s">
        <v>23</v>
      </c>
    </row>
    <row r="6" spans="1:2" ht="30" x14ac:dyDescent="0.25">
      <c r="A6" s="5">
        <v>3</v>
      </c>
      <c r="B6" s="16" t="s">
        <v>22</v>
      </c>
    </row>
    <row r="7" spans="1:2" ht="15.75" customHeight="1" x14ac:dyDescent="0.25">
      <c r="A7" s="56" t="s">
        <v>32</v>
      </c>
      <c r="B7" s="57"/>
    </row>
    <row r="8" spans="1:2" ht="15" x14ac:dyDescent="0.25">
      <c r="A8" s="5">
        <v>1</v>
      </c>
      <c r="B8" s="42" t="s">
        <v>33</v>
      </c>
    </row>
    <row r="9" spans="1:2" ht="15" x14ac:dyDescent="0.25">
      <c r="A9" s="5">
        <v>2</v>
      </c>
      <c r="B9" s="43" t="s">
        <v>34</v>
      </c>
    </row>
    <row r="10" spans="1:2" ht="15.75" x14ac:dyDescent="0.25">
      <c r="A10" s="55" t="s">
        <v>35</v>
      </c>
      <c r="B10" s="55"/>
    </row>
    <row r="11" spans="1:2" ht="30" x14ac:dyDescent="0.25">
      <c r="A11" s="5">
        <v>1</v>
      </c>
      <c r="B11" s="16" t="s">
        <v>126</v>
      </c>
    </row>
    <row r="12" spans="1:2" ht="15.75" x14ac:dyDescent="0.25">
      <c r="A12" s="55" t="s">
        <v>36</v>
      </c>
      <c r="B12" s="55"/>
    </row>
    <row r="13" spans="1:2" ht="30" x14ac:dyDescent="0.25">
      <c r="A13" s="5">
        <v>1</v>
      </c>
      <c r="B13" s="16" t="s">
        <v>126</v>
      </c>
    </row>
  </sheetData>
  <mergeCells count="6">
    <mergeCell ref="A1:B1"/>
    <mergeCell ref="A2:B2"/>
    <mergeCell ref="A3:B3"/>
    <mergeCell ref="A10:B10"/>
    <mergeCell ref="A12:B12"/>
    <mergeCell ref="A7:B7"/>
  </mergeCells>
  <dataValidations count="1">
    <dataValidation allowBlank="1" showErrorMessage="1" sqref="A1" xr:uid="{00000000-0002-0000-00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showGridLines="0" workbookViewId="0">
      <selection sqref="A1:B1"/>
    </sheetView>
  </sheetViews>
  <sheetFormatPr defaultColWidth="9.140625" defaultRowHeight="15" x14ac:dyDescent="0.25"/>
  <cols>
    <col min="1" max="1" width="23.5703125" customWidth="1"/>
    <col min="2" max="2" width="93.42578125" customWidth="1"/>
  </cols>
  <sheetData>
    <row r="1" spans="1:2" ht="27" thickBot="1" x14ac:dyDescent="0.3">
      <c r="A1" s="58" t="s">
        <v>28</v>
      </c>
      <c r="B1" s="59"/>
    </row>
    <row r="2" spans="1:2" ht="15.75" thickBot="1" x14ac:dyDescent="0.3">
      <c r="A2" s="60" t="s">
        <v>0</v>
      </c>
      <c r="B2" s="61"/>
    </row>
    <row r="3" spans="1:2" x14ac:dyDescent="0.25">
      <c r="A3" s="1" t="s">
        <v>1</v>
      </c>
      <c r="B3" s="8"/>
    </row>
    <row r="4" spans="1:2" x14ac:dyDescent="0.25">
      <c r="A4" s="2" t="s">
        <v>2</v>
      </c>
      <c r="B4" s="9"/>
    </row>
    <row r="5" spans="1:2" x14ac:dyDescent="0.25">
      <c r="A5" s="6" t="s">
        <v>8</v>
      </c>
      <c r="B5" s="9"/>
    </row>
    <row r="6" spans="1:2" x14ac:dyDescent="0.25">
      <c r="A6" s="6" t="s">
        <v>9</v>
      </c>
      <c r="B6" s="9"/>
    </row>
    <row r="7" spans="1:2" x14ac:dyDescent="0.25">
      <c r="A7" s="6" t="s">
        <v>10</v>
      </c>
      <c r="B7" s="9"/>
    </row>
    <row r="8" spans="1:2" x14ac:dyDescent="0.25">
      <c r="A8" s="6" t="s">
        <v>11</v>
      </c>
      <c r="B8" s="9"/>
    </row>
    <row r="9" spans="1:2" x14ac:dyDescent="0.25">
      <c r="A9" s="6" t="s">
        <v>3</v>
      </c>
      <c r="B9" s="9"/>
    </row>
    <row r="10" spans="1:2" x14ac:dyDescent="0.25">
      <c r="A10" s="6" t="s">
        <v>4</v>
      </c>
      <c r="B10" s="9"/>
    </row>
    <row r="11" spans="1:2" ht="15.75" thickBot="1" x14ac:dyDescent="0.3">
      <c r="A11" s="7" t="s">
        <v>12</v>
      </c>
      <c r="B11" s="10"/>
    </row>
    <row r="12" spans="1:2" ht="15.75" thickBot="1" x14ac:dyDescent="0.3">
      <c r="A12" s="60" t="s">
        <v>5</v>
      </c>
      <c r="B12" s="61"/>
    </row>
    <row r="13" spans="1:2" x14ac:dyDescent="0.25">
      <c r="A13" s="4" t="s">
        <v>2</v>
      </c>
      <c r="B13" s="11"/>
    </row>
    <row r="14" spans="1:2" x14ac:dyDescent="0.25">
      <c r="A14" s="2" t="s">
        <v>3</v>
      </c>
      <c r="B14" s="12"/>
    </row>
    <row r="15" spans="1:2" ht="15.75" thickBot="1" x14ac:dyDescent="0.3">
      <c r="A15" s="3" t="s">
        <v>4</v>
      </c>
      <c r="B15" s="13"/>
    </row>
  </sheetData>
  <mergeCells count="3">
    <mergeCell ref="A1:B1"/>
    <mergeCell ref="A2:B2"/>
    <mergeCell ref="A12:B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73C89-FF6E-4D2D-8CF0-3E14E4C00084}">
  <dimension ref="A1:E16"/>
  <sheetViews>
    <sheetView showGridLines="0" workbookViewId="0">
      <selection sqref="A1:D1"/>
    </sheetView>
  </sheetViews>
  <sheetFormatPr defaultColWidth="37.28515625" defaultRowHeight="15" x14ac:dyDescent="0.25"/>
  <cols>
    <col min="1" max="1" width="15.140625" bestFit="1" customWidth="1"/>
    <col min="2" max="2" width="46.85546875" customWidth="1"/>
    <col min="3" max="3" width="26.5703125" customWidth="1"/>
    <col min="4" max="4" width="21.5703125" customWidth="1"/>
  </cols>
  <sheetData>
    <row r="1" spans="1:5" ht="26.25" customHeight="1" x14ac:dyDescent="0.25">
      <c r="A1" s="66" t="s">
        <v>78</v>
      </c>
      <c r="B1" s="66"/>
      <c r="C1" s="66"/>
      <c r="D1" s="66"/>
    </row>
    <row r="2" spans="1:5" ht="26.25" customHeight="1" x14ac:dyDescent="0.25">
      <c r="A2" s="66" t="s">
        <v>27</v>
      </c>
      <c r="B2" s="66"/>
      <c r="C2" s="66"/>
      <c r="D2" s="66"/>
    </row>
    <row r="3" spans="1:5" s="25" customFormat="1" ht="15.75" x14ac:dyDescent="0.25">
      <c r="A3" s="27" t="s">
        <v>17</v>
      </c>
      <c r="B3" s="28" t="s">
        <v>31</v>
      </c>
      <c r="C3" s="28" t="s">
        <v>18</v>
      </c>
      <c r="D3" s="28" t="s">
        <v>7</v>
      </c>
    </row>
    <row r="4" spans="1:5" s="25" customFormat="1" ht="15.75" x14ac:dyDescent="0.25">
      <c r="A4" s="29">
        <v>1</v>
      </c>
      <c r="B4" s="30" t="s">
        <v>79</v>
      </c>
      <c r="C4" s="34">
        <f>Residential!D39</f>
        <v>0</v>
      </c>
      <c r="D4" s="31" t="s">
        <v>13</v>
      </c>
    </row>
    <row r="5" spans="1:5" s="26" customFormat="1" ht="15.75" x14ac:dyDescent="0.25">
      <c r="A5" s="29">
        <v>2</v>
      </c>
      <c r="B5" s="30" t="s">
        <v>80</v>
      </c>
      <c r="C5" s="35">
        <f>Rentals!D39</f>
        <v>0</v>
      </c>
      <c r="D5" s="32" t="s">
        <v>13</v>
      </c>
    </row>
    <row r="6" spans="1:5" s="25" customFormat="1" ht="15.75" x14ac:dyDescent="0.25">
      <c r="A6" s="65" t="s">
        <v>81</v>
      </c>
      <c r="B6" s="65"/>
      <c r="C6" s="36">
        <f>SUM(C4:C5)</f>
        <v>0</v>
      </c>
      <c r="D6" s="33"/>
    </row>
    <row r="8" spans="1:5" x14ac:dyDescent="0.25">
      <c r="A8" s="22" t="s">
        <v>20</v>
      </c>
      <c r="B8" s="23"/>
      <c r="C8" s="23"/>
      <c r="D8" s="24"/>
    </row>
    <row r="9" spans="1:5" ht="78.75" customHeight="1" x14ac:dyDescent="0.25">
      <c r="A9" s="62" t="s">
        <v>125</v>
      </c>
      <c r="B9" s="63"/>
      <c r="C9" s="63"/>
      <c r="D9" s="64"/>
      <c r="E9" s="40"/>
    </row>
    <row r="10" spans="1:5" s="25" customFormat="1" ht="15.75" x14ac:dyDescent="0.25">
      <c r="A10" s="37"/>
      <c r="B10" s="37"/>
      <c r="C10" s="38"/>
      <c r="D10" s="33"/>
    </row>
    <row r="11" spans="1:5" s="25" customFormat="1" x14ac:dyDescent="0.25">
      <c r="B11" s="39"/>
    </row>
    <row r="12" spans="1:5" x14ac:dyDescent="0.25">
      <c r="A12" s="20" t="s">
        <v>14</v>
      </c>
      <c r="C12" s="19"/>
    </row>
    <row r="13" spans="1:5" x14ac:dyDescent="0.25">
      <c r="A13" s="20" t="s">
        <v>15</v>
      </c>
      <c r="C13" t="s">
        <v>25</v>
      </c>
    </row>
    <row r="15" spans="1:5" x14ac:dyDescent="0.25">
      <c r="A15" s="20" t="s">
        <v>14</v>
      </c>
    </row>
    <row r="16" spans="1:5" x14ac:dyDescent="0.25">
      <c r="A16" s="20" t="s">
        <v>26</v>
      </c>
    </row>
  </sheetData>
  <mergeCells count="4">
    <mergeCell ref="A9:D9"/>
    <mergeCell ref="A6:B6"/>
    <mergeCell ref="A2:D2"/>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57B42-AAC1-472B-A5B0-F2AC68D2C38C}">
  <dimension ref="A1:F50"/>
  <sheetViews>
    <sheetView showGridLines="0" workbookViewId="0">
      <selection sqref="A1:F1"/>
    </sheetView>
  </sheetViews>
  <sheetFormatPr defaultRowHeight="15" x14ac:dyDescent="0.25"/>
  <cols>
    <col min="1" max="1" width="15" bestFit="1" customWidth="1"/>
    <col min="2" max="2" width="30.7109375" customWidth="1"/>
    <col min="3" max="3" width="42.5703125" customWidth="1"/>
    <col min="4" max="4" width="20.7109375" customWidth="1"/>
    <col min="5" max="5" width="12.7109375" customWidth="1"/>
    <col min="6" max="6" width="60.7109375" customWidth="1"/>
  </cols>
  <sheetData>
    <row r="1" spans="1:6" ht="26.25" customHeight="1" x14ac:dyDescent="0.25">
      <c r="A1" s="66" t="s">
        <v>78</v>
      </c>
      <c r="B1" s="66"/>
      <c r="C1" s="66"/>
      <c r="D1" s="66"/>
      <c r="E1" s="66"/>
      <c r="F1" s="66"/>
    </row>
    <row r="2" spans="1:6" ht="26.25" customHeight="1" x14ac:dyDescent="0.25">
      <c r="A2" s="66" t="s">
        <v>27</v>
      </c>
      <c r="B2" s="66"/>
      <c r="C2" s="66"/>
      <c r="D2" s="66"/>
      <c r="E2" s="66"/>
      <c r="F2" s="66"/>
    </row>
    <row r="3" spans="1:6" x14ac:dyDescent="0.25">
      <c r="A3" s="17" t="s">
        <v>17</v>
      </c>
      <c r="B3" s="17" t="s">
        <v>82</v>
      </c>
      <c r="C3" s="44" t="s">
        <v>37</v>
      </c>
      <c r="D3" s="17" t="s">
        <v>18</v>
      </c>
      <c r="E3" s="17" t="s">
        <v>7</v>
      </c>
      <c r="F3" s="17" t="s">
        <v>19</v>
      </c>
    </row>
    <row r="4" spans="1:6" x14ac:dyDescent="0.25">
      <c r="A4" s="48" t="s">
        <v>6</v>
      </c>
      <c r="B4" s="68" t="s">
        <v>42</v>
      </c>
      <c r="C4" s="68"/>
      <c r="D4" s="68"/>
      <c r="E4" s="68"/>
      <c r="F4" s="68"/>
    </row>
    <row r="5" spans="1:6" x14ac:dyDescent="0.25">
      <c r="A5" s="49">
        <f>A4+0.01</f>
        <v>1.01</v>
      </c>
      <c r="B5" s="45" t="s">
        <v>129</v>
      </c>
      <c r="C5" s="45" t="s">
        <v>38</v>
      </c>
      <c r="D5" s="14">
        <v>0</v>
      </c>
      <c r="E5" s="5" t="s">
        <v>13</v>
      </c>
      <c r="F5" s="50"/>
    </row>
    <row r="6" spans="1:6" x14ac:dyDescent="0.25">
      <c r="A6" s="49">
        <f>A5+0.01</f>
        <v>1.02</v>
      </c>
      <c r="B6" s="45" t="s">
        <v>130</v>
      </c>
      <c r="C6" s="45" t="s">
        <v>39</v>
      </c>
      <c r="D6" s="14">
        <v>0</v>
      </c>
      <c r="E6" s="5" t="s">
        <v>13</v>
      </c>
      <c r="F6" s="50"/>
    </row>
    <row r="7" spans="1:6" x14ac:dyDescent="0.25">
      <c r="A7" s="48">
        <f>A4+1</f>
        <v>2</v>
      </c>
      <c r="B7" s="68" t="s">
        <v>43</v>
      </c>
      <c r="C7" s="68"/>
      <c r="D7" s="68"/>
      <c r="E7" s="68"/>
      <c r="F7" s="68"/>
    </row>
    <row r="8" spans="1:6" x14ac:dyDescent="0.25">
      <c r="A8" s="49">
        <f>A7+0.01</f>
        <v>2.0099999999999998</v>
      </c>
      <c r="B8" s="45" t="s">
        <v>40</v>
      </c>
      <c r="C8" s="45" t="s">
        <v>41</v>
      </c>
      <c r="D8" s="14">
        <v>0</v>
      </c>
      <c r="E8" s="5" t="s">
        <v>13</v>
      </c>
      <c r="F8" s="50"/>
    </row>
    <row r="9" spans="1:6" x14ac:dyDescent="0.25">
      <c r="A9" s="48">
        <f>A7+1</f>
        <v>3</v>
      </c>
      <c r="B9" s="69" t="s">
        <v>44</v>
      </c>
      <c r="C9" s="69"/>
      <c r="D9" s="69"/>
      <c r="E9" s="69"/>
      <c r="F9" s="69"/>
    </row>
    <row r="10" spans="1:6" x14ac:dyDescent="0.25">
      <c r="A10" s="49">
        <f>A9+0.01</f>
        <v>3.01</v>
      </c>
      <c r="B10" s="47" t="s">
        <v>74</v>
      </c>
      <c r="C10" s="47" t="s">
        <v>72</v>
      </c>
      <c r="D10" s="14">
        <v>0</v>
      </c>
      <c r="E10" s="5" t="s">
        <v>13</v>
      </c>
      <c r="F10" s="50"/>
    </row>
    <row r="11" spans="1:6" x14ac:dyDescent="0.25">
      <c r="A11" s="49">
        <f t="shared" ref="A11:A13" si="0">A10+0.01</f>
        <v>3.0199999999999996</v>
      </c>
      <c r="B11" s="47" t="s">
        <v>75</v>
      </c>
      <c r="C11" s="45" t="s">
        <v>90</v>
      </c>
      <c r="D11" s="14">
        <v>0</v>
      </c>
      <c r="E11" s="5" t="s">
        <v>13</v>
      </c>
      <c r="F11" s="50"/>
    </row>
    <row r="12" spans="1:6" x14ac:dyDescent="0.25">
      <c r="A12" s="49">
        <f>A11+0.01</f>
        <v>3.0299999999999994</v>
      </c>
      <c r="B12" s="47" t="s">
        <v>132</v>
      </c>
      <c r="C12" s="45" t="s">
        <v>133</v>
      </c>
      <c r="D12" s="14"/>
      <c r="E12" s="5"/>
      <c r="F12" s="50"/>
    </row>
    <row r="13" spans="1:6" x14ac:dyDescent="0.25">
      <c r="A13" s="49">
        <f t="shared" si="0"/>
        <v>3.0399999999999991</v>
      </c>
      <c r="B13" s="47" t="s">
        <v>76</v>
      </c>
      <c r="C13" s="45" t="s">
        <v>59</v>
      </c>
      <c r="D13" s="14">
        <v>0</v>
      </c>
      <c r="E13" s="5" t="s">
        <v>13</v>
      </c>
      <c r="F13" s="50"/>
    </row>
    <row r="14" spans="1:6" x14ac:dyDescent="0.25">
      <c r="A14" s="48">
        <f>A9+1</f>
        <v>4</v>
      </c>
      <c r="B14" s="69" t="s">
        <v>45</v>
      </c>
      <c r="C14" s="69"/>
      <c r="D14" s="69"/>
      <c r="E14" s="69"/>
      <c r="F14" s="69"/>
    </row>
    <row r="15" spans="1:6" x14ac:dyDescent="0.25">
      <c r="A15" s="49">
        <f>A14+0.01</f>
        <v>4.01</v>
      </c>
      <c r="B15" s="47" t="s">
        <v>70</v>
      </c>
      <c r="C15" s="45" t="s">
        <v>41</v>
      </c>
      <c r="D15" s="14">
        <v>0</v>
      </c>
      <c r="E15" s="5" t="s">
        <v>13</v>
      </c>
      <c r="F15" s="50"/>
    </row>
    <row r="16" spans="1:6" x14ac:dyDescent="0.25">
      <c r="A16" s="49">
        <f t="shared" ref="A16:A17" si="1">A15+0.01</f>
        <v>4.0199999999999996</v>
      </c>
      <c r="B16" s="47" t="s">
        <v>71</v>
      </c>
      <c r="C16" s="45" t="s">
        <v>72</v>
      </c>
      <c r="D16" s="14">
        <v>0</v>
      </c>
      <c r="E16" s="5" t="s">
        <v>13</v>
      </c>
      <c r="F16" s="50"/>
    </row>
    <row r="17" spans="1:6" x14ac:dyDescent="0.25">
      <c r="A17" s="49">
        <f t="shared" si="1"/>
        <v>4.0299999999999994</v>
      </c>
      <c r="B17" s="47" t="s">
        <v>73</v>
      </c>
      <c r="C17" s="45" t="s">
        <v>72</v>
      </c>
      <c r="D17" s="14">
        <v>0</v>
      </c>
      <c r="E17" s="5" t="s">
        <v>13</v>
      </c>
      <c r="F17" s="50"/>
    </row>
    <row r="18" spans="1:6" x14ac:dyDescent="0.25">
      <c r="A18" s="48">
        <f>A14+1</f>
        <v>5</v>
      </c>
      <c r="B18" s="69" t="s">
        <v>83</v>
      </c>
      <c r="C18" s="69"/>
      <c r="D18" s="69"/>
      <c r="E18" s="69"/>
      <c r="F18" s="69"/>
    </row>
    <row r="19" spans="1:6" x14ac:dyDescent="0.25">
      <c r="A19" s="49">
        <f>A18+0.01</f>
        <v>5.01</v>
      </c>
      <c r="B19" s="47" t="s">
        <v>66</v>
      </c>
      <c r="C19" s="45" t="s">
        <v>67</v>
      </c>
      <c r="D19" s="14">
        <v>0</v>
      </c>
      <c r="E19" s="5" t="s">
        <v>13</v>
      </c>
      <c r="F19" s="50"/>
    </row>
    <row r="20" spans="1:6" x14ac:dyDescent="0.25">
      <c r="A20" s="49">
        <f>A19+0.01</f>
        <v>5.0199999999999996</v>
      </c>
      <c r="B20" s="47" t="s">
        <v>68</v>
      </c>
      <c r="C20" s="45" t="s">
        <v>127</v>
      </c>
      <c r="D20" s="14">
        <v>0</v>
      </c>
      <c r="E20" s="5" t="s">
        <v>13</v>
      </c>
      <c r="F20" s="50"/>
    </row>
    <row r="21" spans="1:6" x14ac:dyDescent="0.25">
      <c r="A21" s="49">
        <f>A20+0.01</f>
        <v>5.0299999999999994</v>
      </c>
      <c r="B21" s="47" t="s">
        <v>69</v>
      </c>
      <c r="C21" s="45" t="s">
        <v>41</v>
      </c>
      <c r="D21" s="14">
        <v>0</v>
      </c>
      <c r="E21" s="5" t="s">
        <v>13</v>
      </c>
      <c r="F21" s="50"/>
    </row>
    <row r="22" spans="1:6" x14ac:dyDescent="0.25">
      <c r="A22" s="48">
        <f>A18+1</f>
        <v>6</v>
      </c>
      <c r="B22" s="69" t="s">
        <v>46</v>
      </c>
      <c r="C22" s="69"/>
      <c r="D22" s="69"/>
      <c r="E22" s="69"/>
      <c r="F22" s="69"/>
    </row>
    <row r="23" spans="1:6" x14ac:dyDescent="0.25">
      <c r="A23" s="49">
        <f>A22+0.01</f>
        <v>6.01</v>
      </c>
      <c r="B23" s="47" t="s">
        <v>65</v>
      </c>
      <c r="C23" s="45" t="s">
        <v>39</v>
      </c>
      <c r="D23" s="14">
        <v>0</v>
      </c>
      <c r="E23" s="5" t="s">
        <v>13</v>
      </c>
      <c r="F23" s="50"/>
    </row>
    <row r="24" spans="1:6" x14ac:dyDescent="0.25">
      <c r="A24" s="48">
        <f>A22+1</f>
        <v>7</v>
      </c>
      <c r="B24" s="69" t="s">
        <v>84</v>
      </c>
      <c r="C24" s="69"/>
      <c r="D24" s="69"/>
      <c r="E24" s="69"/>
      <c r="F24" s="69"/>
    </row>
    <row r="25" spans="1:6" x14ac:dyDescent="0.25">
      <c r="A25" s="49">
        <f>A24+0.01</f>
        <v>7.01</v>
      </c>
      <c r="B25" s="47" t="s">
        <v>63</v>
      </c>
      <c r="C25" s="45" t="s">
        <v>64</v>
      </c>
      <c r="D25" s="14">
        <v>0</v>
      </c>
      <c r="E25" s="5" t="s">
        <v>13</v>
      </c>
      <c r="F25" s="50"/>
    </row>
    <row r="26" spans="1:6" x14ac:dyDescent="0.25">
      <c r="A26" s="48">
        <f>A24+1</f>
        <v>8</v>
      </c>
      <c r="B26" s="69" t="s">
        <v>47</v>
      </c>
      <c r="C26" s="69"/>
      <c r="D26" s="69"/>
      <c r="E26" s="69"/>
      <c r="F26" s="69"/>
    </row>
    <row r="27" spans="1:6" x14ac:dyDescent="0.25">
      <c r="A27" s="49">
        <f>A26+0.01</f>
        <v>8.01</v>
      </c>
      <c r="B27" s="47" t="s">
        <v>61</v>
      </c>
      <c r="C27" s="45" t="s">
        <v>39</v>
      </c>
      <c r="D27" s="14">
        <v>0</v>
      </c>
      <c r="E27" s="5" t="s">
        <v>13</v>
      </c>
      <c r="F27" s="50"/>
    </row>
    <row r="28" spans="1:6" x14ac:dyDescent="0.25">
      <c r="A28" s="49">
        <f>A27+0.01</f>
        <v>8.02</v>
      </c>
      <c r="B28" s="47" t="s">
        <v>62</v>
      </c>
      <c r="C28" s="45" t="s">
        <v>39</v>
      </c>
      <c r="D28" s="14">
        <v>0</v>
      </c>
      <c r="E28" s="5" t="s">
        <v>13</v>
      </c>
      <c r="F28" s="50"/>
    </row>
    <row r="29" spans="1:6" x14ac:dyDescent="0.25">
      <c r="A29" s="48">
        <f>A26 + 1</f>
        <v>9</v>
      </c>
      <c r="B29" s="69" t="s">
        <v>48</v>
      </c>
      <c r="C29" s="69"/>
      <c r="D29" s="69"/>
      <c r="E29" s="69"/>
      <c r="F29" s="69"/>
    </row>
    <row r="30" spans="1:6" x14ac:dyDescent="0.25">
      <c r="A30" s="49">
        <f>A29+0.01</f>
        <v>9.01</v>
      </c>
      <c r="B30" s="47" t="s">
        <v>60</v>
      </c>
      <c r="C30" s="45" t="s">
        <v>39</v>
      </c>
      <c r="D30" s="14">
        <v>0</v>
      </c>
      <c r="E30" s="5" t="s">
        <v>13</v>
      </c>
      <c r="F30" s="50"/>
    </row>
    <row r="31" spans="1:6" x14ac:dyDescent="0.25">
      <c r="A31" s="48">
        <f>A29 + 1</f>
        <v>10</v>
      </c>
      <c r="B31" s="69" t="s">
        <v>49</v>
      </c>
      <c r="C31" s="69"/>
      <c r="D31" s="69"/>
      <c r="E31" s="69"/>
      <c r="F31" s="69"/>
    </row>
    <row r="32" spans="1:6" x14ac:dyDescent="0.25">
      <c r="A32" s="49">
        <f>A31+0.01</f>
        <v>10.01</v>
      </c>
      <c r="B32" s="47" t="s">
        <v>58</v>
      </c>
      <c r="C32" s="45" t="s">
        <v>59</v>
      </c>
      <c r="D32" s="14">
        <v>0</v>
      </c>
      <c r="E32" s="5" t="s">
        <v>13</v>
      </c>
      <c r="F32" s="50"/>
    </row>
    <row r="33" spans="1:6" x14ac:dyDescent="0.25">
      <c r="A33" s="48">
        <f>A31 + 1</f>
        <v>11</v>
      </c>
      <c r="B33" s="69" t="s">
        <v>50</v>
      </c>
      <c r="C33" s="69"/>
      <c r="D33" s="69"/>
      <c r="E33" s="69"/>
      <c r="F33" s="69"/>
    </row>
    <row r="34" spans="1:6" x14ac:dyDescent="0.25">
      <c r="A34" s="49">
        <f>A33+0.01</f>
        <v>11.01</v>
      </c>
      <c r="B34" s="47" t="s">
        <v>56</v>
      </c>
      <c r="C34" s="45" t="s">
        <v>57</v>
      </c>
      <c r="D34" s="14">
        <v>0</v>
      </c>
      <c r="E34" s="5" t="s">
        <v>13</v>
      </c>
      <c r="F34" s="50"/>
    </row>
    <row r="35" spans="1:6" x14ac:dyDescent="0.25">
      <c r="A35" s="48">
        <f>A33 + 1</f>
        <v>12</v>
      </c>
      <c r="B35" s="69" t="s">
        <v>51</v>
      </c>
      <c r="C35" s="69"/>
      <c r="D35" s="69"/>
      <c r="E35" s="69"/>
      <c r="F35" s="69"/>
    </row>
    <row r="36" spans="1:6" x14ac:dyDescent="0.25">
      <c r="A36" s="49">
        <f>A35+0.01</f>
        <v>12.01</v>
      </c>
      <c r="B36" s="47" t="s">
        <v>54</v>
      </c>
      <c r="C36" s="45" t="s">
        <v>55</v>
      </c>
      <c r="D36" s="14">
        <v>0</v>
      </c>
      <c r="E36" s="5" t="s">
        <v>13</v>
      </c>
      <c r="F36" s="50"/>
    </row>
    <row r="37" spans="1:6" x14ac:dyDescent="0.25">
      <c r="A37" s="48">
        <f>A35 + 1</f>
        <v>13</v>
      </c>
      <c r="B37" s="69" t="s">
        <v>52</v>
      </c>
      <c r="C37" s="70"/>
      <c r="D37" s="70"/>
      <c r="E37" s="70"/>
      <c r="F37" s="70"/>
    </row>
    <row r="38" spans="1:6" x14ac:dyDescent="0.25">
      <c r="A38" s="49">
        <f>A37+0.01</f>
        <v>13.01</v>
      </c>
      <c r="B38" s="47" t="s">
        <v>53</v>
      </c>
      <c r="C38" s="45" t="s">
        <v>128</v>
      </c>
      <c r="D38" s="14">
        <v>0</v>
      </c>
      <c r="E38" s="5" t="s">
        <v>13</v>
      </c>
      <c r="F38" s="50"/>
    </row>
    <row r="39" spans="1:6" x14ac:dyDescent="0.25">
      <c r="A39" s="67" t="s">
        <v>77</v>
      </c>
      <c r="B39" s="67"/>
      <c r="C39" s="67"/>
      <c r="D39" s="51">
        <f>SUM(D5:D38)</f>
        <v>0</v>
      </c>
    </row>
    <row r="41" spans="1:6" x14ac:dyDescent="0.25">
      <c r="A41" s="22" t="s">
        <v>20</v>
      </c>
      <c r="B41" s="23"/>
      <c r="C41" s="23"/>
      <c r="D41" s="23"/>
      <c r="E41" s="23"/>
      <c r="F41" s="24"/>
    </row>
    <row r="42" spans="1:6" ht="81" customHeight="1" x14ac:dyDescent="0.25">
      <c r="A42" s="62" t="s">
        <v>30</v>
      </c>
      <c r="B42" s="63"/>
      <c r="C42" s="63"/>
      <c r="D42" s="63"/>
      <c r="E42" s="63"/>
      <c r="F42" s="64"/>
    </row>
    <row r="45" spans="1:6" x14ac:dyDescent="0.25">
      <c r="A45" s="18" t="s">
        <v>14</v>
      </c>
      <c r="D45" s="19"/>
    </row>
    <row r="46" spans="1:6" x14ac:dyDescent="0.25">
      <c r="A46" s="20" t="s">
        <v>15</v>
      </c>
      <c r="D46" t="s">
        <v>25</v>
      </c>
    </row>
    <row r="48" spans="1:6" x14ac:dyDescent="0.25">
      <c r="A48" s="20" t="s">
        <v>14</v>
      </c>
    </row>
    <row r="49" spans="1:6" x14ac:dyDescent="0.25">
      <c r="A49" s="20" t="s">
        <v>26</v>
      </c>
    </row>
    <row r="50" spans="1:6" ht="15" customHeight="1" x14ac:dyDescent="0.25">
      <c r="A50" s="21"/>
      <c r="B50" s="21"/>
      <c r="C50" s="21"/>
      <c r="D50" s="21"/>
      <c r="E50" s="21"/>
      <c r="F50" s="21"/>
    </row>
  </sheetData>
  <mergeCells count="17">
    <mergeCell ref="B37:F37"/>
    <mergeCell ref="A39:C39"/>
    <mergeCell ref="A1:F1"/>
    <mergeCell ref="A2:F2"/>
    <mergeCell ref="A42:F42"/>
    <mergeCell ref="B4:F4"/>
    <mergeCell ref="B14:F14"/>
    <mergeCell ref="B18:F18"/>
    <mergeCell ref="B22:F22"/>
    <mergeCell ref="B7:F7"/>
    <mergeCell ref="B9:F9"/>
    <mergeCell ref="B24:F24"/>
    <mergeCell ref="B26:F26"/>
    <mergeCell ref="B29:F29"/>
    <mergeCell ref="B31:F31"/>
    <mergeCell ref="B33:F33"/>
    <mergeCell ref="B35:F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3ACE7-E5FB-438B-9D74-BBA28A20FBD6}">
  <dimension ref="A1:F50"/>
  <sheetViews>
    <sheetView showGridLines="0" workbookViewId="0">
      <selection sqref="A1:F1"/>
    </sheetView>
  </sheetViews>
  <sheetFormatPr defaultRowHeight="15" x14ac:dyDescent="0.25"/>
  <cols>
    <col min="1" max="1" width="15" bestFit="1" customWidth="1"/>
    <col min="2" max="2" width="30.7109375" customWidth="1"/>
    <col min="3" max="3" width="43.140625" bestFit="1" customWidth="1"/>
    <col min="4" max="4" width="20.7109375" customWidth="1"/>
    <col min="5" max="5" width="12.7109375" customWidth="1"/>
    <col min="6" max="6" width="60.7109375" customWidth="1"/>
  </cols>
  <sheetData>
    <row r="1" spans="1:6" ht="26.25" x14ac:dyDescent="0.25">
      <c r="A1" s="66" t="s">
        <v>78</v>
      </c>
      <c r="B1" s="66"/>
      <c r="C1" s="66"/>
      <c r="D1" s="66"/>
      <c r="E1" s="66"/>
      <c r="F1" s="66"/>
    </row>
    <row r="2" spans="1:6" ht="26.25" x14ac:dyDescent="0.25">
      <c r="A2" s="66" t="s">
        <v>27</v>
      </c>
      <c r="B2" s="66"/>
      <c r="C2" s="66"/>
      <c r="D2" s="66"/>
      <c r="E2" s="66"/>
      <c r="F2" s="66"/>
    </row>
    <row r="3" spans="1:6" x14ac:dyDescent="0.25">
      <c r="A3" s="17" t="s">
        <v>17</v>
      </c>
      <c r="B3" s="17" t="s">
        <v>82</v>
      </c>
      <c r="C3" s="44" t="s">
        <v>37</v>
      </c>
      <c r="D3" s="17" t="s">
        <v>18</v>
      </c>
      <c r="E3" s="17" t="s">
        <v>7</v>
      </c>
      <c r="F3" s="17" t="s">
        <v>19</v>
      </c>
    </row>
    <row r="4" spans="1:6" x14ac:dyDescent="0.25">
      <c r="A4" s="48" t="s">
        <v>6</v>
      </c>
      <c r="B4" s="68" t="s">
        <v>109</v>
      </c>
      <c r="C4" s="68"/>
      <c r="D4" s="68"/>
      <c r="E4" s="68"/>
      <c r="F4" s="68"/>
    </row>
    <row r="5" spans="1:6" x14ac:dyDescent="0.25">
      <c r="A5" s="49">
        <f>A4+0.01</f>
        <v>1.01</v>
      </c>
      <c r="B5" s="47" t="s">
        <v>86</v>
      </c>
      <c r="C5" s="47" t="s">
        <v>38</v>
      </c>
      <c r="D5" s="14">
        <v>0</v>
      </c>
      <c r="E5" s="5" t="s">
        <v>13</v>
      </c>
      <c r="F5" s="50"/>
    </row>
    <row r="6" spans="1:6" x14ac:dyDescent="0.25">
      <c r="A6" s="49">
        <f t="shared" ref="A6:A24" si="0">A5+0.01</f>
        <v>1.02</v>
      </c>
      <c r="B6" s="47" t="s">
        <v>87</v>
      </c>
      <c r="C6" s="47" t="s">
        <v>38</v>
      </c>
      <c r="D6" s="14">
        <v>0</v>
      </c>
      <c r="E6" s="5" t="s">
        <v>13</v>
      </c>
      <c r="F6" s="50"/>
    </row>
    <row r="7" spans="1:6" x14ac:dyDescent="0.25">
      <c r="A7" s="49">
        <f t="shared" si="0"/>
        <v>1.03</v>
      </c>
      <c r="B7" s="47" t="s">
        <v>88</v>
      </c>
      <c r="C7" s="47" t="s">
        <v>72</v>
      </c>
      <c r="D7" s="14">
        <v>0</v>
      </c>
      <c r="E7" s="5" t="s">
        <v>13</v>
      </c>
      <c r="F7" s="50"/>
    </row>
    <row r="8" spans="1:6" x14ac:dyDescent="0.25">
      <c r="A8" s="49">
        <f t="shared" si="0"/>
        <v>1.04</v>
      </c>
      <c r="B8" s="47" t="s">
        <v>89</v>
      </c>
      <c r="C8" s="47" t="s">
        <v>90</v>
      </c>
      <c r="D8" s="14">
        <v>0</v>
      </c>
      <c r="E8" s="5" t="s">
        <v>13</v>
      </c>
      <c r="F8" s="50"/>
    </row>
    <row r="9" spans="1:6" x14ac:dyDescent="0.25">
      <c r="A9" s="49">
        <f t="shared" si="0"/>
        <v>1.05</v>
      </c>
      <c r="B9" s="47" t="s">
        <v>91</v>
      </c>
      <c r="C9" s="47" t="s">
        <v>72</v>
      </c>
      <c r="D9" s="14">
        <v>0</v>
      </c>
      <c r="E9" s="5" t="s">
        <v>13</v>
      </c>
      <c r="F9" s="50"/>
    </row>
    <row r="10" spans="1:6" x14ac:dyDescent="0.25">
      <c r="A10" s="49">
        <f t="shared" si="0"/>
        <v>1.06</v>
      </c>
      <c r="B10" s="47" t="s">
        <v>92</v>
      </c>
      <c r="C10" s="47" t="s">
        <v>39</v>
      </c>
      <c r="D10" s="14">
        <v>0</v>
      </c>
      <c r="E10" s="5" t="s">
        <v>13</v>
      </c>
      <c r="F10" s="50"/>
    </row>
    <row r="11" spans="1:6" x14ac:dyDescent="0.25">
      <c r="A11" s="49">
        <f t="shared" si="0"/>
        <v>1.07</v>
      </c>
      <c r="B11" s="47" t="s">
        <v>93</v>
      </c>
      <c r="C11" s="47" t="s">
        <v>94</v>
      </c>
      <c r="D11" s="14">
        <v>0</v>
      </c>
      <c r="E11" s="5" t="s">
        <v>13</v>
      </c>
      <c r="F11" s="50"/>
    </row>
    <row r="12" spans="1:6" x14ac:dyDescent="0.25">
      <c r="A12" s="49">
        <f t="shared" si="0"/>
        <v>1.08</v>
      </c>
      <c r="B12" s="47" t="s">
        <v>95</v>
      </c>
      <c r="C12" s="47" t="s">
        <v>90</v>
      </c>
      <c r="D12" s="14">
        <v>0</v>
      </c>
      <c r="E12" s="5" t="s">
        <v>13</v>
      </c>
      <c r="F12" s="50"/>
    </row>
    <row r="13" spans="1:6" x14ac:dyDescent="0.25">
      <c r="A13" s="49">
        <f t="shared" si="0"/>
        <v>1.0900000000000001</v>
      </c>
      <c r="B13" s="47" t="s">
        <v>96</v>
      </c>
      <c r="C13" s="47" t="s">
        <v>72</v>
      </c>
      <c r="D13" s="14">
        <v>0</v>
      </c>
      <c r="E13" s="5" t="s">
        <v>13</v>
      </c>
      <c r="F13" s="50"/>
    </row>
    <row r="14" spans="1:6" x14ac:dyDescent="0.25">
      <c r="A14" s="52">
        <f t="shared" si="0"/>
        <v>1.1000000000000001</v>
      </c>
      <c r="B14" s="47" t="s">
        <v>97</v>
      </c>
      <c r="C14" s="47" t="s">
        <v>90</v>
      </c>
      <c r="D14" s="14">
        <v>0</v>
      </c>
      <c r="E14" s="5" t="s">
        <v>13</v>
      </c>
      <c r="F14" s="50"/>
    </row>
    <row r="15" spans="1:6" x14ac:dyDescent="0.25">
      <c r="A15" s="49">
        <f>A14+0.01</f>
        <v>1.1100000000000001</v>
      </c>
      <c r="B15" s="47" t="s">
        <v>98</v>
      </c>
      <c r="C15" s="47" t="s">
        <v>72</v>
      </c>
      <c r="D15" s="14">
        <v>0</v>
      </c>
      <c r="E15" s="5" t="s">
        <v>13</v>
      </c>
      <c r="F15" s="50"/>
    </row>
    <row r="16" spans="1:6" x14ac:dyDescent="0.25">
      <c r="A16" s="49">
        <f t="shared" si="0"/>
        <v>1.1200000000000001</v>
      </c>
      <c r="B16" s="47" t="s">
        <v>99</v>
      </c>
      <c r="C16" s="47" t="s">
        <v>39</v>
      </c>
      <c r="D16" s="14">
        <v>0</v>
      </c>
      <c r="E16" s="5" t="s">
        <v>13</v>
      </c>
      <c r="F16" s="50"/>
    </row>
    <row r="17" spans="1:6" x14ac:dyDescent="0.25">
      <c r="A17" s="49">
        <f t="shared" si="0"/>
        <v>1.1300000000000001</v>
      </c>
      <c r="B17" s="47" t="s">
        <v>100</v>
      </c>
      <c r="C17" s="47" t="s">
        <v>39</v>
      </c>
      <c r="D17" s="14">
        <v>0</v>
      </c>
      <c r="E17" s="5" t="s">
        <v>13</v>
      </c>
      <c r="F17" s="50"/>
    </row>
    <row r="18" spans="1:6" x14ac:dyDescent="0.25">
      <c r="A18" s="49">
        <f t="shared" si="0"/>
        <v>1.1400000000000001</v>
      </c>
      <c r="B18" s="47" t="s">
        <v>101</v>
      </c>
      <c r="C18" s="47" t="s">
        <v>102</v>
      </c>
      <c r="D18" s="14">
        <v>0</v>
      </c>
      <c r="E18" s="5" t="s">
        <v>13</v>
      </c>
      <c r="F18" s="50"/>
    </row>
    <row r="19" spans="1:6" x14ac:dyDescent="0.25">
      <c r="A19" s="49">
        <f t="shared" si="0"/>
        <v>1.1500000000000001</v>
      </c>
      <c r="B19" s="47" t="s">
        <v>103</v>
      </c>
      <c r="C19" s="47" t="s">
        <v>90</v>
      </c>
      <c r="D19" s="14">
        <v>0</v>
      </c>
      <c r="E19" s="5" t="s">
        <v>13</v>
      </c>
      <c r="F19" s="50"/>
    </row>
    <row r="20" spans="1:6" x14ac:dyDescent="0.25">
      <c r="A20" s="49">
        <f t="shared" si="0"/>
        <v>1.1600000000000001</v>
      </c>
      <c r="B20" s="47" t="s">
        <v>104</v>
      </c>
      <c r="C20" s="47" t="s">
        <v>72</v>
      </c>
      <c r="D20" s="14">
        <v>0</v>
      </c>
      <c r="E20" s="5" t="s">
        <v>13</v>
      </c>
      <c r="F20" s="50"/>
    </row>
    <row r="21" spans="1:6" x14ac:dyDescent="0.25">
      <c r="A21" s="49">
        <f t="shared" si="0"/>
        <v>1.1700000000000002</v>
      </c>
      <c r="B21" s="47" t="s">
        <v>105</v>
      </c>
      <c r="C21" s="47" t="s">
        <v>72</v>
      </c>
      <c r="D21" s="14">
        <v>0</v>
      </c>
      <c r="E21" s="5" t="s">
        <v>13</v>
      </c>
      <c r="F21" s="50"/>
    </row>
    <row r="22" spans="1:6" x14ac:dyDescent="0.25">
      <c r="A22" s="49">
        <f t="shared" si="0"/>
        <v>1.1800000000000002</v>
      </c>
      <c r="B22" s="47" t="s">
        <v>106</v>
      </c>
      <c r="C22" s="47" t="s">
        <v>39</v>
      </c>
      <c r="D22" s="14">
        <v>0</v>
      </c>
      <c r="E22" s="5" t="s">
        <v>13</v>
      </c>
      <c r="F22" s="50"/>
    </row>
    <row r="23" spans="1:6" x14ac:dyDescent="0.25">
      <c r="A23" s="49">
        <f t="shared" si="0"/>
        <v>1.1900000000000002</v>
      </c>
      <c r="B23" s="47" t="s">
        <v>107</v>
      </c>
      <c r="C23" s="47" t="s">
        <v>72</v>
      </c>
      <c r="D23" s="14">
        <v>0</v>
      </c>
      <c r="E23" s="5" t="s">
        <v>13</v>
      </c>
      <c r="F23" s="50"/>
    </row>
    <row r="24" spans="1:6" x14ac:dyDescent="0.25">
      <c r="A24" s="52">
        <f t="shared" si="0"/>
        <v>1.2000000000000002</v>
      </c>
      <c r="B24" s="47" t="s">
        <v>108</v>
      </c>
      <c r="C24" s="47" t="s">
        <v>72</v>
      </c>
      <c r="D24" s="14">
        <v>0</v>
      </c>
      <c r="E24" s="5" t="s">
        <v>13</v>
      </c>
      <c r="F24" s="50"/>
    </row>
    <row r="25" spans="1:6" x14ac:dyDescent="0.25">
      <c r="A25" s="48">
        <f>A4+1</f>
        <v>2</v>
      </c>
      <c r="B25" s="68" t="s">
        <v>110</v>
      </c>
      <c r="C25" s="68"/>
      <c r="D25" s="68"/>
      <c r="E25" s="68"/>
      <c r="F25" s="68"/>
    </row>
    <row r="26" spans="1:6" s="41" customFormat="1" x14ac:dyDescent="0.25">
      <c r="A26" s="49">
        <f>A25+0.01</f>
        <v>2.0099999999999998</v>
      </c>
      <c r="B26" s="47" t="s">
        <v>111</v>
      </c>
      <c r="C26" s="47" t="s">
        <v>112</v>
      </c>
      <c r="D26" s="14">
        <v>0</v>
      </c>
      <c r="E26" s="5" t="s">
        <v>13</v>
      </c>
      <c r="F26" s="50"/>
    </row>
    <row r="27" spans="1:6" s="41" customFormat="1" x14ac:dyDescent="0.25">
      <c r="A27" s="49">
        <f t="shared" ref="A27:A32" si="1">A26+0.01</f>
        <v>2.0199999999999996</v>
      </c>
      <c r="B27" s="47" t="s">
        <v>113</v>
      </c>
      <c r="C27" s="47" t="s">
        <v>90</v>
      </c>
      <c r="D27" s="14">
        <v>0</v>
      </c>
      <c r="E27" s="5" t="s">
        <v>13</v>
      </c>
      <c r="F27" s="50"/>
    </row>
    <row r="28" spans="1:6" s="41" customFormat="1" x14ac:dyDescent="0.25">
      <c r="A28" s="49">
        <f t="shared" si="1"/>
        <v>2.0299999999999994</v>
      </c>
      <c r="B28" s="46" t="s">
        <v>114</v>
      </c>
      <c r="C28" s="47" t="s">
        <v>115</v>
      </c>
      <c r="D28" s="14">
        <v>0</v>
      </c>
      <c r="E28" s="5" t="s">
        <v>13</v>
      </c>
      <c r="F28" s="50"/>
    </row>
    <row r="29" spans="1:6" s="41" customFormat="1" x14ac:dyDescent="0.25">
      <c r="A29" s="49">
        <f t="shared" si="1"/>
        <v>2.0399999999999991</v>
      </c>
      <c r="B29" s="47" t="s">
        <v>116</v>
      </c>
      <c r="C29" s="47" t="s">
        <v>90</v>
      </c>
      <c r="D29" s="14">
        <v>0</v>
      </c>
      <c r="E29" s="5" t="s">
        <v>13</v>
      </c>
      <c r="F29" s="50"/>
    </row>
    <row r="30" spans="1:6" s="41" customFormat="1" x14ac:dyDescent="0.25">
      <c r="A30" s="49">
        <f t="shared" si="1"/>
        <v>2.0499999999999989</v>
      </c>
      <c r="B30" s="47" t="s">
        <v>117</v>
      </c>
      <c r="C30" s="47" t="s">
        <v>39</v>
      </c>
      <c r="D30" s="14">
        <v>0</v>
      </c>
      <c r="E30" s="5" t="s">
        <v>13</v>
      </c>
      <c r="F30" s="50"/>
    </row>
    <row r="31" spans="1:6" s="41" customFormat="1" x14ac:dyDescent="0.25">
      <c r="A31" s="49">
        <f t="shared" si="1"/>
        <v>2.0599999999999987</v>
      </c>
      <c r="B31" s="47" t="s">
        <v>118</v>
      </c>
      <c r="C31" s="47" t="s">
        <v>119</v>
      </c>
      <c r="D31" s="14">
        <v>0</v>
      </c>
      <c r="E31" s="5" t="s">
        <v>13</v>
      </c>
      <c r="F31" s="50"/>
    </row>
    <row r="32" spans="1:6" s="41" customFormat="1" x14ac:dyDescent="0.25">
      <c r="A32" s="49">
        <f t="shared" si="1"/>
        <v>2.0699999999999985</v>
      </c>
      <c r="B32" s="47" t="s">
        <v>120</v>
      </c>
      <c r="C32" s="47" t="s">
        <v>64</v>
      </c>
      <c r="D32" s="14">
        <v>0</v>
      </c>
      <c r="E32" s="5" t="s">
        <v>13</v>
      </c>
      <c r="F32" s="50"/>
    </row>
    <row r="33" spans="1:6" s="41" customFormat="1" x14ac:dyDescent="0.25">
      <c r="A33" s="48">
        <f>A25+1</f>
        <v>3</v>
      </c>
      <c r="B33" s="68" t="s">
        <v>121</v>
      </c>
      <c r="C33" s="68"/>
      <c r="D33" s="68"/>
      <c r="E33" s="68"/>
      <c r="F33" s="68"/>
    </row>
    <row r="34" spans="1:6" s="41" customFormat="1" x14ac:dyDescent="0.25">
      <c r="A34" s="49">
        <f>A33+0.01</f>
        <v>3.01</v>
      </c>
      <c r="B34" s="47" t="s">
        <v>123</v>
      </c>
      <c r="C34" s="47" t="s">
        <v>39</v>
      </c>
      <c r="D34" s="14">
        <v>0</v>
      </c>
      <c r="E34" s="5" t="s">
        <v>13</v>
      </c>
      <c r="F34" s="50"/>
    </row>
    <row r="35" spans="1:6" x14ac:dyDescent="0.25">
      <c r="A35" s="48">
        <f>A33+1</f>
        <v>4</v>
      </c>
      <c r="B35" s="68" t="s">
        <v>45</v>
      </c>
      <c r="C35" s="68"/>
      <c r="D35" s="68"/>
      <c r="E35" s="68"/>
      <c r="F35" s="68"/>
    </row>
    <row r="36" spans="1:6" x14ac:dyDescent="0.25">
      <c r="A36" s="49">
        <f>A35+0.01</f>
        <v>4.01</v>
      </c>
      <c r="B36" s="47" t="s">
        <v>124</v>
      </c>
      <c r="C36" s="45" t="s">
        <v>90</v>
      </c>
      <c r="D36" s="14">
        <v>0</v>
      </c>
      <c r="E36" s="5" t="s">
        <v>13</v>
      </c>
      <c r="F36" s="50"/>
    </row>
    <row r="37" spans="1:6" x14ac:dyDescent="0.25">
      <c r="A37" s="48">
        <f>A35+1</f>
        <v>5</v>
      </c>
      <c r="B37" s="68" t="s">
        <v>122</v>
      </c>
      <c r="C37" s="68"/>
      <c r="D37" s="68"/>
      <c r="E37" s="68"/>
      <c r="F37" s="68"/>
    </row>
    <row r="38" spans="1:6" x14ac:dyDescent="0.25">
      <c r="A38" s="49">
        <f>A37+0.01</f>
        <v>5.01</v>
      </c>
      <c r="B38" s="47" t="s">
        <v>131</v>
      </c>
      <c r="C38" s="45" t="s">
        <v>112</v>
      </c>
      <c r="D38" s="14">
        <v>0</v>
      </c>
      <c r="E38" s="5" t="s">
        <v>13</v>
      </c>
      <c r="F38" s="50"/>
    </row>
    <row r="39" spans="1:6" x14ac:dyDescent="0.25">
      <c r="A39" s="67" t="s">
        <v>85</v>
      </c>
      <c r="B39" s="67"/>
      <c r="C39" s="67"/>
      <c r="D39" s="51">
        <f>SUM(D5:D38)</f>
        <v>0</v>
      </c>
    </row>
    <row r="41" spans="1:6" x14ac:dyDescent="0.25">
      <c r="A41" s="22" t="s">
        <v>20</v>
      </c>
      <c r="B41" s="23"/>
      <c r="C41" s="23"/>
      <c r="D41" s="23"/>
      <c r="E41" s="23"/>
      <c r="F41" s="24"/>
    </row>
    <row r="42" spans="1:6" ht="81" customHeight="1" x14ac:dyDescent="0.25">
      <c r="A42" s="62" t="s">
        <v>30</v>
      </c>
      <c r="B42" s="63"/>
      <c r="C42" s="63"/>
      <c r="D42" s="63"/>
      <c r="E42" s="63"/>
      <c r="F42" s="64"/>
    </row>
    <row r="45" spans="1:6" x14ac:dyDescent="0.25">
      <c r="A45" s="18" t="s">
        <v>14</v>
      </c>
      <c r="D45" s="19"/>
    </row>
    <row r="46" spans="1:6" x14ac:dyDescent="0.25">
      <c r="A46" s="20" t="s">
        <v>15</v>
      </c>
      <c r="D46" t="s">
        <v>25</v>
      </c>
    </row>
    <row r="48" spans="1:6" x14ac:dyDescent="0.25">
      <c r="A48" s="20" t="s">
        <v>14</v>
      </c>
    </row>
    <row r="49" spans="1:6" x14ac:dyDescent="0.25">
      <c r="A49" s="20" t="s">
        <v>26</v>
      </c>
    </row>
    <row r="50" spans="1:6" x14ac:dyDescent="0.25">
      <c r="A50" s="21"/>
      <c r="B50" s="21"/>
      <c r="C50" s="21"/>
      <c r="D50" s="21"/>
      <c r="E50" s="21"/>
      <c r="F50" s="21"/>
    </row>
  </sheetData>
  <mergeCells count="9">
    <mergeCell ref="A42:F42"/>
    <mergeCell ref="B35:F35"/>
    <mergeCell ref="A39:C39"/>
    <mergeCell ref="A1:F1"/>
    <mergeCell ref="A2:F2"/>
    <mergeCell ref="B4:F4"/>
    <mergeCell ref="B25:F25"/>
    <mergeCell ref="B33:F33"/>
    <mergeCell ref="B37:F3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AA87B8787BA0D468848B93DD62FA3D5" ma:contentTypeVersion="15" ma:contentTypeDescription="Create a new document." ma:contentTypeScope="" ma:versionID="081ec2ee7efff199f6345513b2dfedba">
  <xsd:schema xmlns:xsd="http://www.w3.org/2001/XMLSchema" xmlns:xs="http://www.w3.org/2001/XMLSchema" xmlns:p="http://schemas.microsoft.com/office/2006/metadata/properties" xmlns:ns2="86c6b9c4-f29d-4301-aaf2-d65aea6f7fac" xmlns:ns3="65e6b11e-a13a-4726-8c39-9069922a9db7" targetNamespace="http://schemas.microsoft.com/office/2006/metadata/properties" ma:root="true" ma:fieldsID="774c17683384140ca61a984589136d1b" ns2:_="" ns3:_="">
    <xsd:import namespace="86c6b9c4-f29d-4301-aaf2-d65aea6f7fac"/>
    <xsd:import namespace="65e6b11e-a13a-4726-8c39-9069922a9d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c6b9c4-f29d-4301-aaf2-d65aea6f7f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5885e13-a6ea-4e38-9fb4-58d86e2e3db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e6b11e-a13a-4726-8c39-9069922a9d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0b20dfc-fb0b-4d8b-a194-5eb5e8ae6288}" ma:internalName="TaxCatchAll" ma:showField="CatchAllData" ma:web="65e6b11e-a13a-4726-8c39-9069922a9d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c6b9c4-f29d-4301-aaf2-d65aea6f7fac">
      <Terms xmlns="http://schemas.microsoft.com/office/infopath/2007/PartnerControls"/>
    </lcf76f155ced4ddcb4097134ff3c332f>
    <TaxCatchAll xmlns="65e6b11e-a13a-4726-8c39-9069922a9db7" xsi:nil="true"/>
  </documentManagement>
</p:properties>
</file>

<file path=customXml/itemProps1.xml><?xml version="1.0" encoding="utf-8"?>
<ds:datastoreItem xmlns:ds="http://schemas.openxmlformats.org/officeDocument/2006/customXml" ds:itemID="{1CDC51E4-BCC9-41C2-94B7-CF06B8B27B96}">
  <ds:schemaRefs>
    <ds:schemaRef ds:uri="http://schemas.microsoft.com/sharepoint/v3/contenttype/forms"/>
  </ds:schemaRefs>
</ds:datastoreItem>
</file>

<file path=customXml/itemProps2.xml><?xml version="1.0" encoding="utf-8"?>
<ds:datastoreItem xmlns:ds="http://schemas.openxmlformats.org/officeDocument/2006/customXml" ds:itemID="{6422C4C6-4C4E-4AAE-A6DF-4DE3C795F3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c6b9c4-f29d-4301-aaf2-d65aea6f7fac"/>
    <ds:schemaRef ds:uri="65e6b11e-a13a-4726-8c39-9069922a9d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E50E38-FDB9-452E-84D1-5828F2FDCE1C}">
  <ds:schemaRefs>
    <ds:schemaRef ds:uri="http://schemas.microsoft.com/office/infopath/2007/PartnerControls"/>
    <ds:schemaRef ds:uri="http://purl.org/dc/terms/"/>
    <ds:schemaRef ds:uri="http://schemas.microsoft.com/office/2006/documentManagement/types"/>
    <ds:schemaRef ds:uri="0897a791-ccbf-4ec6-9d38-c9131a4017e1"/>
    <ds:schemaRef ds:uri="1cb138b2-5be1-4fad-a008-7d4309a4a7b6"/>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86c6b9c4-f29d-4301-aaf2-d65aea6f7fac"/>
    <ds:schemaRef ds:uri="65e6b11e-a13a-4726-8c39-9069922a9d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Contact Info</vt:lpstr>
      <vt:lpstr>Summary</vt:lpstr>
      <vt:lpstr>Residential</vt:lpstr>
      <vt:lpstr>Rentals</vt:lpstr>
    </vt:vector>
  </TitlesOfParts>
  <Company>Seminole Tribe of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Seminole Tribe of Florida</dc:creator>
  <cp:lastModifiedBy>Marian Jamaleddine</cp:lastModifiedBy>
  <cp:lastPrinted>2021-05-25T20:17:18Z</cp:lastPrinted>
  <dcterms:created xsi:type="dcterms:W3CDTF">2016-11-06T20:45:59Z</dcterms:created>
  <dcterms:modified xsi:type="dcterms:W3CDTF">2025-02-18T20:28:54Z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0x0101004AA87B8787BA0D468848B93DD62FA3D5</vt:lpwstr>
  </property>
  <property fmtid="{D5CDD505-2E9C-101B-9397-08002B2CF9AE}" pid="3" name="Order">
    <vt:r8>29000</vt:r8>
  </property>
  <property fmtid="{D5CDD505-2E9C-101B-9397-08002B2CF9AE}" pid="4" name="MediaServiceImageTags">
    <vt:lpwstr/>
  </property>
</Properties>
</file>